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<sst xmlns="http://schemas.openxmlformats.org/spreadsheetml/2006/main" count="685" uniqueCount="57">
  <si>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</si>
  <si>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</si>
  <si>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</si>
  <si>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</si>
  <si>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</si>
  <si>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</si>
  <si>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</si>
  <si>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</si>
  <si>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</si>
  <si>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</si>
  <si>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</si>
  <si>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</si>
  <si>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</si>
  <si>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</si>
  <si>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</si>
  <si>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</si>
  <si>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</si>
  <si>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</si>
  <si>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</si>
  <si>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</si>
  <si>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</si>
  <si>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</si>
  <si>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</si>
  <si>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</si>
  <si>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</si>
  <si>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</si>
  <si>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</si>
  <si>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</si>
  <si>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</si>
  <si>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</si>
  <si>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</si>
  <si>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</si>
  <si>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</si>
  <si>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</si>
  <si>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</si>
  <si>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</si>
  <si>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</si>
  <si>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</si>
  <si>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</si>
  <si>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</si>
  <si>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</si>
  <si>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</si>
  <si>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</si>
  <si>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</si>
  <si>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</si>
  <si>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</si>
  <si>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</si>
  <si>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</si>
  <si>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</si>
  <si>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</si>
  <si>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</si>
  <si>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</si>
  <si>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</si>
  <si>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PLEASE NOTE THE FOLLOWING VOLATILITY SKEW CHANGES WITH EFFECT FROM WEDNESDAY</t>
  </si>
  <si>
    <t>16-October-2013</t>
  </si>
  <si>
    <t>16 OCTOBER 2013 FOR SETTLEMENT ON THURSDAY 17 OCTOBER 2013</t>
  </si>
  <si>
    <t>SAFEX MTM 15-October-2013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</si>
</sst>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1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1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4" xfId="1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103" applyNumberFormat="1" applyFont="1" applyFill="1" applyBorder="1" applyAlignment="1">
      <alignment horizontal="center"/>
    </xf>
    <xf numFmtId="196" fontId="0" fillId="16" borderId="27" xfId="105" applyNumberFormat="1" applyFont="1" applyFill="1" applyBorder="1" applyAlignment="1">
      <alignment/>
    </xf>
    <xf numFmtId="196" fontId="0" fillId="16" borderId="44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1" fontId="0" fillId="16" borderId="49" xfId="105" applyNumberFormat="1" applyFont="1" applyFill="1" applyBorder="1" applyAlignment="1">
      <alignment/>
    </xf>
    <xf numFmtId="196" fontId="0" fillId="16" borderId="32" xfId="10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7" fillId="0" borderId="0" xfId="98" applyFont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98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37" xfId="98" applyNumberFormat="1" applyFont="1" applyBorder="1">
      <alignment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38" xfId="98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1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7" fillId="0" borderId="0" xfId="98" applyFont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37" xfId="98" applyNumberFormat="1" applyFont="1" applyBorder="1">
      <alignment/>
      <protection/>
    </xf>
    <xf numFmtId="10" fontId="6" fillId="0" borderId="37" xfId="105" applyNumberFormat="1" applyFont="1" applyBorder="1" applyAlignment="1">
      <alignment/>
    </xf>
    <xf numFmtId="10" fontId="6" fillId="0" borderId="36" xfId="105" applyNumberFormat="1" applyFont="1" applyBorder="1" applyAlignment="1">
      <alignment/>
    </xf>
    <xf numFmtId="10" fontId="6" fillId="0" borderId="48" xfId="105" applyNumberFormat="1" applyFont="1" applyBorder="1" applyAlignment="1">
      <alignment/>
    </xf>
    <xf numFmtId="2" fontId="6" fillId="0" borderId="38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0" xfId="98" applyNumberFormat="1" applyFont="1" applyFill="1" applyBorder="1" applyAlignment="1">
      <alignment horizontal="center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19-Jun-2014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768733"/>
        <c:axId val="42918598"/>
      </c:lineChart>
      <c:catAx>
        <c:axId val="476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918598"/>
        <c:crosses val="autoZero"/>
        <c:auto val="1"/>
        <c:lblOffset val="100"/>
        <c:tickLblSkip val="1"/>
        <c:noMultiLvlLbl val="0"/>
      </c:catAx>
      <c:valAx>
        <c:axId val="42918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8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5" sqref="A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64" t="s">
        <v>41</v>
      </c>
      <c r="B25" s="165">
        <v>41563</v>
      </c>
      <c r="C25" s="166"/>
      <c r="D25" s="167"/>
      <c r="E25" s="168"/>
      <c r="F25" s="168"/>
      <c r="G25" s="168"/>
      <c r="J25" s="20" t="s">
        <v>56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169" t="s">
        <v>0</v>
      </c>
      <c r="B26" s="170" t="s">
        <v>40</v>
      </c>
      <c r="C26" s="171"/>
      <c r="D26" s="172"/>
      <c r="E26" s="168"/>
      <c r="F26" s="168"/>
      <c r="G26" s="168"/>
      <c r="J26" s="153" t="s">
        <v>0</v>
      </c>
      <c r="K26" s="154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16-October-2013</v>
      </c>
      <c r="AB26" s="54"/>
      <c r="AC26" s="57"/>
      <c r="AE26" s="24" t="s">
        <v>17</v>
      </c>
      <c r="AF26" s="31" t="str">
        <f>A20</f>
        <v>16-October-2013</v>
      </c>
      <c r="AG26" s="25"/>
      <c r="AI26" s="43"/>
      <c r="AJ26" s="28"/>
    </row>
    <row r="27" spans="1:36" ht="13.5" thickBot="1">
      <c r="A27" s="173" t="s">
        <v>42</v>
      </c>
      <c r="B27" s="174">
        <v>41627</v>
      </c>
      <c r="C27" s="171"/>
      <c r="D27" s="175"/>
      <c r="E27" s="161"/>
      <c r="F27" s="176" t="s">
        <v>43</v>
      </c>
      <c r="G27" s="177" t="s">
        <v>44</v>
      </c>
      <c r="J27" s="149" t="s">
        <v>40</v>
      </c>
      <c r="K27" s="150"/>
      <c r="L27" s="85"/>
      <c r="M27" s="85"/>
      <c r="N27" s="85"/>
      <c r="O27" s="85"/>
      <c r="P27" s="86"/>
      <c r="Q27" s="87"/>
      <c r="R27"/>
      <c r="S27" s="147">
        <v>41548</v>
      </c>
      <c r="T27" s="148" t="str">
        <f>A20</f>
        <v>16-October-2013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178" t="s">
        <v>45</v>
      </c>
      <c r="B28" s="179">
        <v>27950</v>
      </c>
      <c r="C28" s="170" t="s">
        <v>46</v>
      </c>
      <c r="D28" s="180">
        <v>29.51</v>
      </c>
      <c r="E28" s="161"/>
      <c r="F28" s="200">
        <v>0.6996</v>
      </c>
      <c r="G28" s="198">
        <v>14.01</v>
      </c>
      <c r="J28" s="61">
        <v>41627</v>
      </c>
      <c r="K28" s="62"/>
      <c r="L28" s="63">
        <v>39593</v>
      </c>
      <c r="M28" s="63">
        <v>39945</v>
      </c>
      <c r="N28" s="63">
        <v>39954</v>
      </c>
      <c r="O28" s="63">
        <v>39950</v>
      </c>
      <c r="P28" s="83">
        <v>15</v>
      </c>
      <c r="Q28" s="64">
        <v>15.5</v>
      </c>
      <c r="R28" s="32"/>
      <c r="S28" s="146">
        <v>0.15875</v>
      </c>
      <c r="T28" s="146">
        <v>0.15759</v>
      </c>
      <c r="U28" s="26"/>
      <c r="V28" s="81">
        <v>0.8</v>
      </c>
      <c r="W28" s="41">
        <v>1.08</v>
      </c>
      <c r="Y28" s="95">
        <v>-1.015977</v>
      </c>
      <c r="Z28" s="93">
        <v>0.323263</v>
      </c>
      <c r="AA28" s="93">
        <v>0.860275</v>
      </c>
      <c r="AB28" s="75" t="s">
        <v>28</v>
      </c>
      <c r="AC28" s="59">
        <v>-0.0758472</v>
      </c>
      <c r="AE28" s="38">
        <v>0.8</v>
      </c>
      <c r="AF28" s="29">
        <v>-0.989316</v>
      </c>
      <c r="AG28" s="30">
        <v>0.965687</v>
      </c>
      <c r="AI28" s="79">
        <v>101</v>
      </c>
      <c r="AJ28" s="60">
        <v>7</v>
      </c>
      <c r="IU28" s="33">
        <f aca="true" t="shared" si="0" ref="IU28:IU36">D62-$D$66</f>
        <v>9.09</v>
      </c>
      <c r="IV28" s="6" t="b">
        <f>IU28=G62</f>
        <v>1</v>
      </c>
    </row>
    <row r="29" spans="1:256" ht="12.75">
      <c r="A29" s="178" t="s">
        <v>47</v>
      </c>
      <c r="B29" s="179">
        <v>31950</v>
      </c>
      <c r="C29" s="170" t="s">
        <v>46</v>
      </c>
      <c r="D29" s="180">
        <v>24.19</v>
      </c>
      <c r="E29" s="161"/>
      <c r="F29" s="201">
        <v>0.7997</v>
      </c>
      <c r="G29" s="180">
        <v>8.69</v>
      </c>
      <c r="J29" s="61">
        <v>41718</v>
      </c>
      <c r="K29" s="62"/>
      <c r="L29" s="63">
        <v>39593</v>
      </c>
      <c r="M29" s="63">
        <v>40154</v>
      </c>
      <c r="N29" s="63">
        <v>40233</v>
      </c>
      <c r="O29" s="63">
        <v>40194</v>
      </c>
      <c r="P29" s="83">
        <v>16</v>
      </c>
      <c r="Q29" s="64">
        <v>16.5</v>
      </c>
      <c r="R29"/>
      <c r="S29" s="41">
        <v>0.16595</v>
      </c>
      <c r="T29" s="41">
        <v>0.16841</v>
      </c>
      <c r="U29" s="26"/>
      <c r="V29" s="81">
        <v>0.82</v>
      </c>
      <c r="W29" s="41">
        <v>1.1</v>
      </c>
      <c r="Y29" s="95">
        <v>-0.755727</v>
      </c>
      <c r="Z29" s="93">
        <v>0.237979</v>
      </c>
      <c r="AA29" s="93">
        <v>0.689741</v>
      </c>
      <c r="AB29" s="76" t="s">
        <v>29</v>
      </c>
      <c r="AC29" s="59">
        <v>0.1487741</v>
      </c>
      <c r="AE29" s="27">
        <v>0.8</v>
      </c>
      <c r="AF29" s="29">
        <v>-0.91701</v>
      </c>
      <c r="AG29" s="30">
        <v>0.69306</v>
      </c>
      <c r="AI29" s="79">
        <v>15</v>
      </c>
      <c r="AJ29" s="60">
        <v>7</v>
      </c>
      <c r="IU29" s="34">
        <f t="shared" si="0"/>
        <v>5.649999999999999</v>
      </c>
      <c r="IV29" s="6" t="b">
        <f>IU29=G63</f>
        <v>1</v>
      </c>
    </row>
    <row r="30" spans="1:256" ht="12.75">
      <c r="A30" s="178" t="s">
        <v>47</v>
      </c>
      <c r="B30" s="179">
        <v>35950</v>
      </c>
      <c r="C30" s="170" t="s">
        <v>46</v>
      </c>
      <c r="D30" s="180">
        <v>19.52</v>
      </c>
      <c r="E30" s="161"/>
      <c r="F30" s="201">
        <v>0.8999</v>
      </c>
      <c r="G30" s="180">
        <v>4.02</v>
      </c>
      <c r="J30" s="61">
        <v>41809</v>
      </c>
      <c r="K30" s="62"/>
      <c r="L30" s="63">
        <v>39593</v>
      </c>
      <c r="M30" s="63">
        <v>40359</v>
      </c>
      <c r="N30" s="63">
        <v>40535</v>
      </c>
      <c r="O30" s="63">
        <v>40447</v>
      </c>
      <c r="P30" s="83">
        <v>16.75</v>
      </c>
      <c r="Q30" s="64">
        <v>17.25</v>
      </c>
      <c r="R30"/>
      <c r="S30" s="41">
        <v>0.17013</v>
      </c>
      <c r="T30" s="41">
        <v>0.17439</v>
      </c>
      <c r="U30" s="26"/>
      <c r="V30" s="81">
        <v>0.74</v>
      </c>
      <c r="W30" s="41">
        <v>1.01</v>
      </c>
      <c r="Y30" s="95">
        <v>-0.647002</v>
      </c>
      <c r="Z30" s="93">
        <v>0.202637</v>
      </c>
      <c r="AA30" s="93">
        <v>0.614216</v>
      </c>
      <c r="AB30" s="77"/>
      <c r="AC30" s="58"/>
      <c r="AE30" s="27">
        <v>0.8</v>
      </c>
      <c r="AF30" s="29">
        <v>-0.863941</v>
      </c>
      <c r="AG30" s="30">
        <v>0.591832</v>
      </c>
      <c r="AI30" s="79">
        <v>37</v>
      </c>
      <c r="AJ30" s="60">
        <v>2</v>
      </c>
      <c r="IU30" s="34">
        <f t="shared" si="0"/>
        <v>2.620000000000001</v>
      </c>
      <c r="IV30" s="6" t="b">
        <f>IU30=G64</f>
        <v>1</v>
      </c>
    </row>
    <row r="31" spans="1:256" ht="12.75">
      <c r="A31" s="178" t="s">
        <v>47</v>
      </c>
      <c r="B31" s="179">
        <v>37950</v>
      </c>
      <c r="C31" s="170" t="s">
        <v>46</v>
      </c>
      <c r="D31" s="180">
        <v>17.43</v>
      </c>
      <c r="E31" s="161"/>
      <c r="F31" s="201">
        <v>0.9499</v>
      </c>
      <c r="G31" s="180">
        <v>1.93</v>
      </c>
      <c r="J31" s="61">
        <v>41900</v>
      </c>
      <c r="K31" s="62"/>
      <c r="L31" s="63">
        <v>39593</v>
      </c>
      <c r="M31" s="63">
        <v>40431</v>
      </c>
      <c r="N31" s="63">
        <v>40440</v>
      </c>
      <c r="O31" s="63">
        <v>40436</v>
      </c>
      <c r="P31" s="83">
        <v>18</v>
      </c>
      <c r="Q31" s="64">
        <v>18.25</v>
      </c>
      <c r="R31"/>
      <c r="S31" s="41">
        <v>0.1731</v>
      </c>
      <c r="T31" s="41">
        <v>0.17859</v>
      </c>
      <c r="U31" s="26"/>
      <c r="V31" s="81">
        <v>0.8</v>
      </c>
      <c r="W31" s="41">
        <v>1.01</v>
      </c>
      <c r="Y31" s="96">
        <v>-0.581916</v>
      </c>
      <c r="Z31" s="94">
        <v>0.181578</v>
      </c>
      <c r="AA31" s="94">
        <v>0.567472</v>
      </c>
      <c r="AB31" s="77"/>
      <c r="AC31" s="58"/>
      <c r="AE31" s="27">
        <v>0.8</v>
      </c>
      <c r="AF31" s="29">
        <v>-0.825912</v>
      </c>
      <c r="AG31" s="30">
        <v>0.533184</v>
      </c>
      <c r="AI31" s="79">
        <v>26</v>
      </c>
      <c r="AJ31" s="60">
        <v>0</v>
      </c>
      <c r="IU31" s="34">
        <f t="shared" si="0"/>
        <v>1.2399999999999984</v>
      </c>
      <c r="IV31" s="6" t="b">
        <f>ROUND(IU31,2)=G65</f>
        <v>1</v>
      </c>
    </row>
    <row r="32" spans="1:256" ht="12.75">
      <c r="A32" s="178" t="s">
        <v>47</v>
      </c>
      <c r="B32" s="179">
        <v>39950</v>
      </c>
      <c r="C32" s="170" t="s">
        <v>46</v>
      </c>
      <c r="D32" s="180">
        <v>15.5</v>
      </c>
      <c r="E32" s="161"/>
      <c r="F32" s="201">
        <v>1</v>
      </c>
      <c r="G32" s="180">
        <v>0</v>
      </c>
      <c r="J32" s="61">
        <v>41991</v>
      </c>
      <c r="K32" s="62"/>
      <c r="L32" s="63">
        <v>39593</v>
      </c>
      <c r="M32" s="63">
        <v>40395</v>
      </c>
      <c r="N32" s="63">
        <v>40504</v>
      </c>
      <c r="O32" s="63">
        <v>40450</v>
      </c>
      <c r="P32" s="83">
        <v>18.75</v>
      </c>
      <c r="Q32" s="64">
        <v>19</v>
      </c>
      <c r="R32"/>
      <c r="S32" s="41">
        <v>0.17542</v>
      </c>
      <c r="T32" s="41">
        <v>0.18185</v>
      </c>
      <c r="U32" s="26"/>
      <c r="V32" s="81">
        <v>0.73</v>
      </c>
      <c r="W32" s="41">
        <v>0.96</v>
      </c>
      <c r="Y32" s="96">
        <v>-0.536861</v>
      </c>
      <c r="Z32" s="94">
        <v>0.167047</v>
      </c>
      <c r="AA32" s="94">
        <v>0.534336</v>
      </c>
      <c r="AB32" s="77"/>
      <c r="AC32" s="58"/>
      <c r="AE32" s="27">
        <v>0.8</v>
      </c>
      <c r="AF32" s="29">
        <v>-0.797129</v>
      </c>
      <c r="AG32" s="30">
        <v>0.493088</v>
      </c>
      <c r="AI32" s="79">
        <v>17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178" t="s">
        <v>47</v>
      </c>
      <c r="B33" s="179">
        <v>41950</v>
      </c>
      <c r="C33" s="170" t="s">
        <v>46</v>
      </c>
      <c r="D33" s="180">
        <v>13.73</v>
      </c>
      <c r="E33" s="161"/>
      <c r="F33" s="201">
        <v>1.0501</v>
      </c>
      <c r="G33" s="180">
        <v>-1.77</v>
      </c>
      <c r="J33" s="61">
        <v>42173</v>
      </c>
      <c r="K33" s="62"/>
      <c r="L33" s="63">
        <v>39593</v>
      </c>
      <c r="M33" s="63">
        <v>40495</v>
      </c>
      <c r="N33" s="63">
        <v>40604</v>
      </c>
      <c r="O33" s="63">
        <v>40550</v>
      </c>
      <c r="P33" s="83">
        <v>20.5</v>
      </c>
      <c r="Q33" s="64">
        <v>20.5</v>
      </c>
      <c r="R33"/>
      <c r="S33" s="41">
        <v>0.17896</v>
      </c>
      <c r="T33" s="41">
        <v>0.18679</v>
      </c>
      <c r="U33" s="26"/>
      <c r="V33" s="81"/>
      <c r="W33" s="41"/>
      <c r="Y33" s="96">
        <v>-0.476373</v>
      </c>
      <c r="Z33" s="94">
        <v>0.147607</v>
      </c>
      <c r="AA33" s="94">
        <v>0.488715</v>
      </c>
      <c r="AB33" s="77"/>
      <c r="AC33" s="58"/>
      <c r="AE33" s="27">
        <v>0.8</v>
      </c>
      <c r="AF33" s="29">
        <v>-0.75577</v>
      </c>
      <c r="AG33" s="30">
        <v>0.439595</v>
      </c>
      <c r="AI33" s="79">
        <v>0</v>
      </c>
      <c r="AJ33" s="60">
        <v>0</v>
      </c>
      <c r="IU33" s="34">
        <f t="shared" si="0"/>
        <v>-1.1499999999999986</v>
      </c>
      <c r="IV33" s="6" t="b">
        <f>ROUND(IU33,2)=G67</f>
        <v>1</v>
      </c>
    </row>
    <row r="34" spans="1:256" ht="12.75">
      <c r="A34" s="178" t="s">
        <v>47</v>
      </c>
      <c r="B34" s="179">
        <v>43950</v>
      </c>
      <c r="C34" s="170" t="s">
        <v>46</v>
      </c>
      <c r="D34" s="180">
        <v>12.12</v>
      </c>
      <c r="E34" s="161"/>
      <c r="F34" s="201">
        <v>1.1001</v>
      </c>
      <c r="G34" s="180">
        <v>-3.38</v>
      </c>
      <c r="J34" s="61">
        <v>42719</v>
      </c>
      <c r="K34" s="62"/>
      <c r="L34" s="63">
        <v>39593</v>
      </c>
      <c r="M34" s="63">
        <v>40995</v>
      </c>
      <c r="N34" s="63">
        <v>41054</v>
      </c>
      <c r="O34" s="63">
        <v>41025</v>
      </c>
      <c r="P34" s="83">
        <v>19.75</v>
      </c>
      <c r="Q34" s="64">
        <v>20</v>
      </c>
      <c r="R34"/>
      <c r="S34" s="41">
        <v>0.18559</v>
      </c>
      <c r="T34" s="41">
        <v>0.19606</v>
      </c>
      <c r="U34" s="26"/>
      <c r="V34" s="81"/>
      <c r="W34" s="41"/>
      <c r="Y34" s="96">
        <v>-0.383899</v>
      </c>
      <c r="Z34" s="94">
        <v>0.118059</v>
      </c>
      <c r="AA34" s="94">
        <v>0.415985</v>
      </c>
      <c r="AB34" s="78"/>
      <c r="AC34" s="74"/>
      <c r="AE34" s="27">
        <v>0.8</v>
      </c>
      <c r="AF34" s="29">
        <v>-0.687493</v>
      </c>
      <c r="AG34" s="30">
        <v>0.357531</v>
      </c>
      <c r="AI34" s="79">
        <v>0</v>
      </c>
      <c r="AJ34" s="60">
        <v>0</v>
      </c>
      <c r="IU34" s="34">
        <f t="shared" si="0"/>
        <v>-2.2200000000000006</v>
      </c>
      <c r="IV34" s="6" t="b">
        <f>IU34=G68</f>
        <v>1</v>
      </c>
    </row>
    <row r="35" spans="1:256" ht="12.75">
      <c r="A35" s="178" t="s">
        <v>47</v>
      </c>
      <c r="B35" s="179">
        <v>47950</v>
      </c>
      <c r="C35" s="170" t="s">
        <v>46</v>
      </c>
      <c r="D35" s="180">
        <v>9.4</v>
      </c>
      <c r="E35" s="161"/>
      <c r="F35" s="201">
        <v>1.2003</v>
      </c>
      <c r="G35" s="180">
        <v>-6.1</v>
      </c>
      <c r="J35" s="61">
        <v>43090</v>
      </c>
      <c r="K35" s="62"/>
      <c r="L35" s="63">
        <v>39593</v>
      </c>
      <c r="M35" s="63">
        <v>44545</v>
      </c>
      <c r="N35" s="63">
        <v>44754</v>
      </c>
      <c r="O35" s="63">
        <v>44650</v>
      </c>
      <c r="P35" s="83">
        <v>19.75</v>
      </c>
      <c r="Q35" s="64">
        <v>20</v>
      </c>
      <c r="R35"/>
      <c r="S35" s="41">
        <v>0.18857</v>
      </c>
      <c r="T35" s="41">
        <v>0.20024</v>
      </c>
      <c r="U35" s="26"/>
      <c r="V35" s="81"/>
      <c r="W35" s="41"/>
      <c r="Y35" s="96">
        <v>-0.349452</v>
      </c>
      <c r="Z35" s="94">
        <v>0.107112</v>
      </c>
      <c r="AA35" s="94">
        <v>0.387788</v>
      </c>
      <c r="AB35" s="77"/>
      <c r="AC35" s="58"/>
      <c r="AE35" s="27">
        <v>0.8</v>
      </c>
      <c r="AF35" s="29">
        <v>-0.66125</v>
      </c>
      <c r="AG35" s="30">
        <v>0.327464</v>
      </c>
      <c r="AI35" s="79">
        <v>0</v>
      </c>
      <c r="AJ35" s="60">
        <v>0</v>
      </c>
      <c r="IU35" s="34">
        <f t="shared" si="0"/>
        <v>-4.029999999999999</v>
      </c>
      <c r="IV35" s="6" t="b">
        <f>IU35=G69</f>
        <v>1</v>
      </c>
    </row>
    <row r="36" spans="1:256" ht="13.5" thickBot="1">
      <c r="A36" s="178" t="s">
        <v>48</v>
      </c>
      <c r="B36" s="179">
        <v>51950</v>
      </c>
      <c r="C36" s="170" t="s">
        <v>46</v>
      </c>
      <c r="D36" s="180">
        <v>7.32</v>
      </c>
      <c r="E36" s="161"/>
      <c r="F36" s="202">
        <v>1.3004</v>
      </c>
      <c r="G36" s="199">
        <v>-8.18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>
        <v>0.8</v>
      </c>
      <c r="AF36" s="29"/>
      <c r="AG36" s="30"/>
      <c r="AI36" s="79"/>
      <c r="AJ36" s="60"/>
      <c r="IU36" s="35">
        <f t="shared" si="0"/>
        <v>-5.43</v>
      </c>
      <c r="IV36" s="6" t="b">
        <f>ROUND(IU36,2)=G70</f>
        <v>1</v>
      </c>
    </row>
    <row r="37" spans="1:255" ht="13.5" thickBot="1">
      <c r="A37" s="173" t="s">
        <v>49</v>
      </c>
      <c r="B37" s="170">
        <v>39950</v>
      </c>
      <c r="C37" s="171"/>
      <c r="D37" s="185"/>
      <c r="E37" s="161"/>
      <c r="F37" s="168"/>
      <c r="G37" s="186">
        <v>22.19</v>
      </c>
      <c r="IU37" s="35"/>
    </row>
    <row r="38" spans="1:255" ht="13.5" thickBot="1">
      <c r="A38" s="173" t="s">
        <v>50</v>
      </c>
      <c r="B38" s="187">
        <v>15.5</v>
      </c>
      <c r="C38" s="171"/>
      <c r="D38" s="185"/>
      <c r="E38" s="161"/>
      <c r="F38" s="168"/>
      <c r="G38" s="203"/>
      <c r="J38" s="155" t="s">
        <v>30</v>
      </c>
      <c r="K38" s="156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173" t="s">
        <v>51</v>
      </c>
      <c r="B39" s="187">
        <v>65</v>
      </c>
      <c r="C39" s="171"/>
      <c r="D39" s="185"/>
      <c r="E39" s="161"/>
      <c r="F39" s="168"/>
      <c r="G39" s="168"/>
      <c r="J39" s="61">
        <v>41627</v>
      </c>
      <c r="K39" s="62"/>
      <c r="L39" s="63">
        <v>8636</v>
      </c>
      <c r="M39" s="63">
        <v>8699</v>
      </c>
      <c r="N39" s="63">
        <v>8699</v>
      </c>
      <c r="O39" s="63">
        <v>8699</v>
      </c>
      <c r="P39" s="83">
        <v>15.25</v>
      </c>
      <c r="Q39" s="64">
        <v>15.75</v>
      </c>
      <c r="IU39" s="35"/>
    </row>
    <row r="40" spans="1:255" ht="13.5" thickBot="1">
      <c r="A40" s="188" t="s">
        <v>52</v>
      </c>
      <c r="B40" s="189">
        <v>10</v>
      </c>
      <c r="C40" s="190"/>
      <c r="D40" s="191"/>
      <c r="E40" s="161"/>
      <c r="F40" s="168"/>
      <c r="G40" s="168"/>
      <c r="J40" s="61">
        <v>41718</v>
      </c>
      <c r="K40" s="62"/>
      <c r="L40" s="63">
        <v>8636</v>
      </c>
      <c r="M40" s="63">
        <v>8766</v>
      </c>
      <c r="N40" s="63">
        <v>8766</v>
      </c>
      <c r="O40" s="63">
        <v>8766</v>
      </c>
      <c r="P40" s="83">
        <v>16.25</v>
      </c>
      <c r="Q40" s="64">
        <v>16.75</v>
      </c>
      <c r="IU40" s="35"/>
    </row>
    <row r="41" spans="1:255" ht="13.5" thickBot="1">
      <c r="A41" s="162"/>
      <c r="B41" s="192"/>
      <c r="C41" s="162"/>
      <c r="D41" s="163"/>
      <c r="E41" s="168"/>
      <c r="F41" s="168"/>
      <c r="G41" s="168"/>
      <c r="J41" s="61">
        <v>41809</v>
      </c>
      <c r="K41" s="62"/>
      <c r="L41" s="63">
        <v>8636</v>
      </c>
      <c r="M41" s="63">
        <v>8782</v>
      </c>
      <c r="N41" s="63">
        <v>8782</v>
      </c>
      <c r="O41" s="63">
        <v>8782</v>
      </c>
      <c r="P41" s="83">
        <v>17.75</v>
      </c>
      <c r="Q41" s="64">
        <v>18</v>
      </c>
      <c r="IU41" s="35"/>
    </row>
    <row r="42" spans="1:255" ht="13.5" thickBot="1">
      <c r="A42" s="164" t="s">
        <v>41</v>
      </c>
      <c r="B42" s="165">
        <v>41563</v>
      </c>
      <c r="C42" s="166"/>
      <c r="D42" s="167"/>
      <c r="E42" s="168"/>
      <c r="F42" s="168"/>
      <c r="G42" s="168"/>
      <c r="J42" s="61">
        <v>41900</v>
      </c>
      <c r="K42" s="62"/>
      <c r="L42" s="63">
        <v>8636</v>
      </c>
      <c r="M42" s="63">
        <v>8802</v>
      </c>
      <c r="N42" s="63">
        <v>8802</v>
      </c>
      <c r="O42" s="63">
        <v>8802</v>
      </c>
      <c r="P42" s="83">
        <v>17.75</v>
      </c>
      <c r="Q42" s="64">
        <v>18</v>
      </c>
      <c r="IU42" s="35"/>
    </row>
    <row r="43" spans="1:255" ht="13.5" thickBot="1">
      <c r="A43" s="169" t="s">
        <v>0</v>
      </c>
      <c r="B43" s="170" t="s">
        <v>40</v>
      </c>
      <c r="C43" s="171"/>
      <c r="D43" s="172"/>
      <c r="E43" s="168"/>
      <c r="F43" s="168"/>
      <c r="G43" s="168"/>
      <c r="J43" s="61">
        <v>41991</v>
      </c>
      <c r="K43" s="62"/>
      <c r="L43" s="63">
        <v>8636</v>
      </c>
      <c r="M43" s="63">
        <v>8880</v>
      </c>
      <c r="N43" s="63">
        <v>8880</v>
      </c>
      <c r="O43" s="63">
        <v>8880</v>
      </c>
      <c r="P43" s="83">
        <v>17.75</v>
      </c>
      <c r="Q43" s="64">
        <v>18</v>
      </c>
      <c r="IU43" s="35"/>
    </row>
    <row r="44" spans="1:255" ht="13.5" thickBot="1">
      <c r="A44" s="173" t="s">
        <v>42</v>
      </c>
      <c r="B44" s="174">
        <v>41718</v>
      </c>
      <c r="C44" s="171"/>
      <c r="D44" s="175"/>
      <c r="E44" s="161"/>
      <c r="F44" s="176" t="s">
        <v>43</v>
      </c>
      <c r="G44" s="177" t="s">
        <v>44</v>
      </c>
      <c r="J44" s="61">
        <v>42082</v>
      </c>
      <c r="K44" s="62"/>
      <c r="L44" s="63">
        <v>8636</v>
      </c>
      <c r="M44" s="63">
        <v>8969</v>
      </c>
      <c r="N44" s="63">
        <v>8969</v>
      </c>
      <c r="O44" s="63">
        <v>8969</v>
      </c>
      <c r="P44" s="83">
        <v>17.75</v>
      </c>
      <c r="Q44" s="64">
        <v>18</v>
      </c>
      <c r="IU44" s="35"/>
    </row>
    <row r="45" spans="1:256" ht="13.5" thickBot="1">
      <c r="A45" s="178" t="s">
        <v>45</v>
      </c>
      <c r="B45" s="179">
        <v>28150</v>
      </c>
      <c r="C45" s="170" t="s">
        <v>46</v>
      </c>
      <c r="D45" s="180">
        <v>27.02</v>
      </c>
      <c r="E45" s="161"/>
      <c r="F45" s="200">
        <v>0.7002</v>
      </c>
      <c r="G45" s="198">
        <v>10.52</v>
      </c>
      <c r="J45" s="61">
        <v>42173</v>
      </c>
      <c r="K45" s="62"/>
      <c r="L45" s="63">
        <v>8636</v>
      </c>
      <c r="M45" s="63">
        <v>9012</v>
      </c>
      <c r="N45" s="63">
        <v>9012</v>
      </c>
      <c r="O45" s="63">
        <v>9012</v>
      </c>
      <c r="P45" s="83">
        <v>17.75</v>
      </c>
      <c r="Q45" s="64">
        <v>18</v>
      </c>
      <c r="IU45" s="33">
        <f aca="true" t="shared" si="1" ref="IU45:IU53">D79-$D$83</f>
        <v>8.21</v>
      </c>
      <c r="IV45" s="6" t="b">
        <f aca="true" t="shared" si="2" ref="IV45:IV53">IU45=G79</f>
        <v>1</v>
      </c>
    </row>
    <row r="46" spans="1:256" ht="13.5" thickBot="1">
      <c r="A46" s="178" t="s">
        <v>47</v>
      </c>
      <c r="B46" s="179">
        <v>32150</v>
      </c>
      <c r="C46" s="170" t="s">
        <v>46</v>
      </c>
      <c r="D46" s="180">
        <v>23.06</v>
      </c>
      <c r="E46" s="161"/>
      <c r="F46" s="201">
        <v>0.7998</v>
      </c>
      <c r="G46" s="180">
        <v>6.56</v>
      </c>
      <c r="J46" s="61">
        <v>42355</v>
      </c>
      <c r="K46" s="62"/>
      <c r="L46" s="63">
        <v>8636</v>
      </c>
      <c r="M46" s="63">
        <v>9162</v>
      </c>
      <c r="N46" s="63">
        <v>9162</v>
      </c>
      <c r="O46" s="63">
        <v>9162</v>
      </c>
      <c r="P46" s="83">
        <v>17.75</v>
      </c>
      <c r="Q46" s="64">
        <v>18</v>
      </c>
      <c r="IU46" s="33">
        <f t="shared" si="1"/>
        <v>5.109999999999999</v>
      </c>
      <c r="IV46" s="6" t="b">
        <f t="shared" si="2"/>
        <v>1</v>
      </c>
    </row>
    <row r="47" spans="1:256" ht="13.5" thickBot="1">
      <c r="A47" s="178" t="s">
        <v>47</v>
      </c>
      <c r="B47" s="179">
        <v>36200</v>
      </c>
      <c r="C47" s="170" t="s">
        <v>46</v>
      </c>
      <c r="D47" s="180">
        <v>19.52</v>
      </c>
      <c r="E47" s="161"/>
      <c r="F47" s="201">
        <v>0.9005</v>
      </c>
      <c r="G47" s="180">
        <v>3.02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2.370000000000001</v>
      </c>
      <c r="IV47" s="6" t="b">
        <f t="shared" si="2"/>
        <v>1</v>
      </c>
    </row>
    <row r="48" spans="1:256" ht="13.5" thickBot="1">
      <c r="A48" s="178" t="s">
        <v>47</v>
      </c>
      <c r="B48" s="179">
        <v>38200</v>
      </c>
      <c r="C48" s="170" t="s">
        <v>46</v>
      </c>
      <c r="D48" s="180">
        <v>17.95</v>
      </c>
      <c r="E48" s="161"/>
      <c r="F48" s="201">
        <v>0.9502</v>
      </c>
      <c r="G48" s="180">
        <v>1.45</v>
      </c>
      <c r="IU48" s="33">
        <f t="shared" si="1"/>
        <v>1.1600000000000001</v>
      </c>
      <c r="IV48" s="6" t="b">
        <f t="shared" si="2"/>
        <v>1</v>
      </c>
    </row>
    <row r="49" spans="1:256" ht="13.5" thickBot="1">
      <c r="A49" s="178" t="s">
        <v>47</v>
      </c>
      <c r="B49" s="179">
        <v>40200</v>
      </c>
      <c r="C49" s="170" t="s">
        <v>46</v>
      </c>
      <c r="D49" s="180">
        <v>16.5</v>
      </c>
      <c r="E49" s="161"/>
      <c r="F49" s="201">
        <v>1</v>
      </c>
      <c r="G49" s="180">
        <v>0</v>
      </c>
      <c r="J49" s="155" t="s">
        <v>38</v>
      </c>
      <c r="K49" s="156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78" t="s">
        <v>47</v>
      </c>
      <c r="B50" s="179">
        <v>42200</v>
      </c>
      <c r="C50" s="170" t="s">
        <v>46</v>
      </c>
      <c r="D50" s="180">
        <v>15.17</v>
      </c>
      <c r="E50" s="161"/>
      <c r="F50" s="201">
        <v>1.0498</v>
      </c>
      <c r="G50" s="180">
        <v>-1.33</v>
      </c>
      <c r="J50" s="61">
        <v>41627</v>
      </c>
      <c r="K50" s="62"/>
      <c r="L50" s="63">
        <v>39593</v>
      </c>
      <c r="M50" s="63">
        <v>39945</v>
      </c>
      <c r="N50" s="63">
        <v>39954</v>
      </c>
      <c r="O50" s="63">
        <v>39950</v>
      </c>
      <c r="P50" s="83">
        <v>15</v>
      </c>
      <c r="Q50" s="64">
        <v>15.5</v>
      </c>
      <c r="IU50" s="33">
        <f t="shared" si="1"/>
        <v>-1.0399999999999991</v>
      </c>
      <c r="IV50" s="6" t="b">
        <f t="shared" si="2"/>
        <v>1</v>
      </c>
    </row>
    <row r="51" spans="1:256" ht="13.5" thickBot="1">
      <c r="A51" s="178" t="s">
        <v>47</v>
      </c>
      <c r="B51" s="179">
        <v>44200</v>
      </c>
      <c r="C51" s="170" t="s">
        <v>46</v>
      </c>
      <c r="D51" s="180">
        <v>13.95</v>
      </c>
      <c r="E51" s="161"/>
      <c r="F51" s="201">
        <v>1.0995</v>
      </c>
      <c r="G51" s="180">
        <v>-2.55</v>
      </c>
      <c r="J51" s="61">
        <v>41718</v>
      </c>
      <c r="K51" s="62"/>
      <c r="L51" s="63">
        <v>39593</v>
      </c>
      <c r="M51" s="63">
        <v>40154</v>
      </c>
      <c r="N51" s="63">
        <v>40233</v>
      </c>
      <c r="O51" s="63">
        <v>40194</v>
      </c>
      <c r="P51" s="83">
        <v>16</v>
      </c>
      <c r="Q51" s="64">
        <v>16.5</v>
      </c>
      <c r="IU51" s="33">
        <f t="shared" si="1"/>
        <v>-2.0100000000000016</v>
      </c>
      <c r="IV51" s="6" t="b">
        <f t="shared" si="2"/>
        <v>1</v>
      </c>
    </row>
    <row r="52" spans="1:256" ht="13.5" thickBot="1">
      <c r="A52" s="178" t="s">
        <v>47</v>
      </c>
      <c r="B52" s="179">
        <v>48250</v>
      </c>
      <c r="C52" s="170" t="s">
        <v>46</v>
      </c>
      <c r="D52" s="180">
        <v>11.85</v>
      </c>
      <c r="E52" s="161"/>
      <c r="F52" s="201">
        <v>1.2002</v>
      </c>
      <c r="G52" s="180">
        <v>-4.65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-3.630000000000001</v>
      </c>
      <c r="IV52" s="6" t="b">
        <f t="shared" si="2"/>
        <v>1</v>
      </c>
    </row>
    <row r="53" spans="1:256" ht="13.5" thickBot="1">
      <c r="A53" s="178" t="s">
        <v>48</v>
      </c>
      <c r="B53" s="179">
        <v>52250</v>
      </c>
      <c r="C53" s="170" t="s">
        <v>46</v>
      </c>
      <c r="D53" s="180">
        <v>10.25</v>
      </c>
      <c r="E53" s="161"/>
      <c r="F53" s="202">
        <v>1.2998</v>
      </c>
      <c r="G53" s="199">
        <v>-6.25</v>
      </c>
      <c r="IU53" s="33">
        <f t="shared" si="1"/>
        <v>-4.92</v>
      </c>
      <c r="IV53" s="6" t="b">
        <f t="shared" si="2"/>
        <v>1</v>
      </c>
    </row>
    <row r="54" spans="1:17" ht="13.5" thickBot="1">
      <c r="A54" s="173" t="s">
        <v>49</v>
      </c>
      <c r="B54" s="170">
        <v>40200</v>
      </c>
      <c r="C54" s="171"/>
      <c r="D54" s="185"/>
      <c r="E54" s="161"/>
      <c r="F54" s="168"/>
      <c r="G54" s="186">
        <v>16.77</v>
      </c>
      <c r="J54" s="151" t="s">
        <v>37</v>
      </c>
      <c r="K54" s="152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73" t="s">
        <v>50</v>
      </c>
      <c r="B55" s="187">
        <v>16.5</v>
      </c>
      <c r="C55" s="171"/>
      <c r="D55" s="185"/>
      <c r="E55" s="161"/>
      <c r="F55" s="168"/>
      <c r="G55" s="168"/>
      <c r="J55" s="61">
        <v>41627</v>
      </c>
      <c r="K55" s="62"/>
      <c r="L55" s="63">
        <v>54126</v>
      </c>
      <c r="M55" s="63">
        <v>54481</v>
      </c>
      <c r="N55" s="63">
        <v>54481</v>
      </c>
      <c r="O55" s="63">
        <v>54481</v>
      </c>
      <c r="P55" s="83">
        <v>12.5</v>
      </c>
      <c r="Q55" s="64">
        <v>13</v>
      </c>
    </row>
    <row r="56" spans="1:17" ht="13.5" thickBot="1">
      <c r="A56" s="173" t="s">
        <v>51</v>
      </c>
      <c r="B56" s="187">
        <v>65</v>
      </c>
      <c r="C56" s="171"/>
      <c r="D56" s="185"/>
      <c r="E56" s="161"/>
      <c r="F56" s="168"/>
      <c r="G56" s="168"/>
      <c r="J56" s="39">
        <v>41718</v>
      </c>
      <c r="K56" s="40"/>
      <c r="L56" s="36">
        <v>54126</v>
      </c>
      <c r="M56" s="36">
        <v>55026</v>
      </c>
      <c r="N56" s="36">
        <v>55026</v>
      </c>
      <c r="O56" s="36">
        <v>55026</v>
      </c>
      <c r="P56" s="84">
        <v>13.5</v>
      </c>
      <c r="Q56" s="37">
        <v>14</v>
      </c>
    </row>
    <row r="57" spans="1:7" ht="13.5" thickBot="1">
      <c r="A57" s="188" t="s">
        <v>52</v>
      </c>
      <c r="B57" s="189">
        <v>10</v>
      </c>
      <c r="C57" s="190"/>
      <c r="D57" s="191"/>
      <c r="E57" s="161"/>
      <c r="F57" s="168"/>
      <c r="G57" s="168"/>
    </row>
    <row r="58" spans="1:17" ht="13.5" thickBot="1">
      <c r="A58" s="162"/>
      <c r="B58" s="192"/>
      <c r="C58" s="162"/>
      <c r="D58" s="163"/>
      <c r="E58" s="168"/>
      <c r="F58" s="168"/>
      <c r="G58" s="168"/>
      <c r="J58" s="151" t="s">
        <v>39</v>
      </c>
      <c r="K58" s="152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64" t="s">
        <v>41</v>
      </c>
      <c r="B59" s="165">
        <v>41563</v>
      </c>
      <c r="C59" s="166"/>
      <c r="D59" s="167"/>
      <c r="E59" s="168"/>
      <c r="F59" s="168"/>
      <c r="G59" s="168"/>
      <c r="J59" s="61">
        <v>41627</v>
      </c>
      <c r="K59" s="62"/>
      <c r="L59" s="63">
        <v>44297</v>
      </c>
      <c r="M59" s="63">
        <v>44591</v>
      </c>
      <c r="N59" s="63">
        <v>44591</v>
      </c>
      <c r="O59" s="63">
        <v>44591</v>
      </c>
      <c r="P59" s="83">
        <v>30</v>
      </c>
      <c r="Q59" s="64">
        <v>30</v>
      </c>
    </row>
    <row r="60" spans="1:17" ht="13.5" thickBot="1">
      <c r="A60" s="169" t="s">
        <v>0</v>
      </c>
      <c r="B60" s="170" t="s">
        <v>40</v>
      </c>
      <c r="C60" s="171"/>
      <c r="D60" s="172"/>
      <c r="E60" s="168"/>
      <c r="F60" s="168"/>
      <c r="G60" s="168"/>
      <c r="J60" s="39">
        <v>41718</v>
      </c>
      <c r="K60" s="40"/>
      <c r="L60" s="36">
        <v>44297</v>
      </c>
      <c r="M60" s="36">
        <v>44854</v>
      </c>
      <c r="N60" s="36">
        <v>44854</v>
      </c>
      <c r="O60" s="36">
        <v>44854</v>
      </c>
      <c r="P60" s="84">
        <v>30</v>
      </c>
      <c r="Q60" s="37">
        <v>30</v>
      </c>
    </row>
    <row r="61" spans="1:7" ht="13.5" thickBot="1">
      <c r="A61" s="173" t="s">
        <v>42</v>
      </c>
      <c r="B61" s="174">
        <v>41809</v>
      </c>
      <c r="C61" s="171"/>
      <c r="D61" s="175"/>
      <c r="E61" s="161"/>
      <c r="F61" s="176" t="s">
        <v>43</v>
      </c>
      <c r="G61" s="177" t="s">
        <v>44</v>
      </c>
    </row>
    <row r="62" spans="1:256" ht="13.5" thickBot="1">
      <c r="A62" s="178" t="s">
        <v>45</v>
      </c>
      <c r="B62" s="179">
        <v>28300</v>
      </c>
      <c r="C62" s="170" t="s">
        <v>46</v>
      </c>
      <c r="D62" s="180">
        <v>26.34</v>
      </c>
      <c r="E62" s="161"/>
      <c r="F62" s="200">
        <v>0.6996</v>
      </c>
      <c r="G62" s="198">
        <v>9.09</v>
      </c>
      <c r="IU62" s="33">
        <f aca="true" t="shared" si="3" ref="IU62:IU70">D96-$D$100</f>
        <v>7.600000000000001</v>
      </c>
      <c r="IV62" s="6" t="b">
        <f aca="true" t="shared" si="4" ref="IV62:IV70">IU62=G96</f>
        <v>1</v>
      </c>
    </row>
    <row r="63" spans="1:256" ht="13.5" thickBot="1">
      <c r="A63" s="178" t="s">
        <v>47</v>
      </c>
      <c r="B63" s="179">
        <v>32350</v>
      </c>
      <c r="C63" s="170" t="s">
        <v>46</v>
      </c>
      <c r="D63" s="180">
        <v>22.9</v>
      </c>
      <c r="E63" s="161"/>
      <c r="F63" s="201">
        <v>0.7998</v>
      </c>
      <c r="G63" s="180">
        <v>5.65</v>
      </c>
      <c r="IU63" s="33">
        <f t="shared" si="3"/>
        <v>4.73</v>
      </c>
      <c r="IV63" s="6" t="b">
        <f t="shared" si="4"/>
        <v>1</v>
      </c>
    </row>
    <row r="64" spans="1:256" ht="13.5" thickBot="1">
      <c r="A64" s="178" t="s">
        <v>47</v>
      </c>
      <c r="B64" s="179">
        <v>36400</v>
      </c>
      <c r="C64" s="170" t="s">
        <v>46</v>
      </c>
      <c r="D64" s="180">
        <v>19.87</v>
      </c>
      <c r="E64" s="161"/>
      <c r="F64" s="201">
        <v>0.8999</v>
      </c>
      <c r="G64" s="180">
        <v>2.62</v>
      </c>
      <c r="I64" s="17"/>
      <c r="IU64" s="33">
        <f t="shared" si="3"/>
        <v>2.1999999999999993</v>
      </c>
      <c r="IV64" s="6" t="b">
        <f t="shared" si="4"/>
        <v>1</v>
      </c>
    </row>
    <row r="65" spans="1:256" ht="13.5" thickBot="1">
      <c r="A65" s="178" t="s">
        <v>47</v>
      </c>
      <c r="B65" s="179">
        <v>38450</v>
      </c>
      <c r="C65" s="170" t="s">
        <v>46</v>
      </c>
      <c r="D65" s="180">
        <v>18.49</v>
      </c>
      <c r="E65" s="161"/>
      <c r="F65" s="201">
        <v>0.9506</v>
      </c>
      <c r="G65" s="180">
        <v>1.24</v>
      </c>
      <c r="IU65" s="33">
        <f t="shared" si="3"/>
        <v>1.0399999999999991</v>
      </c>
      <c r="IV65" s="6" t="b">
        <f t="shared" si="4"/>
        <v>1</v>
      </c>
    </row>
    <row r="66" spans="1:256" ht="13.5" thickBot="1">
      <c r="A66" s="178" t="s">
        <v>47</v>
      </c>
      <c r="B66" s="179">
        <v>40450</v>
      </c>
      <c r="C66" s="170" t="s">
        <v>46</v>
      </c>
      <c r="D66" s="180">
        <v>17.25</v>
      </c>
      <c r="E66" s="161"/>
      <c r="F66" s="201">
        <v>1</v>
      </c>
      <c r="G66" s="180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78" t="s">
        <v>47</v>
      </c>
      <c r="B67" s="179">
        <v>42450</v>
      </c>
      <c r="C67" s="170" t="s">
        <v>46</v>
      </c>
      <c r="D67" s="180">
        <v>16.1</v>
      </c>
      <c r="E67" s="161"/>
      <c r="F67" s="201">
        <v>1.0494</v>
      </c>
      <c r="G67" s="180">
        <v>-1.15</v>
      </c>
      <c r="IU67" s="33">
        <f t="shared" si="3"/>
        <v>-0.9600000000000009</v>
      </c>
      <c r="IV67" s="6" t="b">
        <f t="shared" si="4"/>
        <v>0</v>
      </c>
    </row>
    <row r="68" spans="1:256" ht="13.5" thickBot="1">
      <c r="A68" s="178" t="s">
        <v>47</v>
      </c>
      <c r="B68" s="179">
        <v>44500</v>
      </c>
      <c r="C68" s="170" t="s">
        <v>46</v>
      </c>
      <c r="D68" s="180">
        <v>15.03</v>
      </c>
      <c r="E68" s="161"/>
      <c r="F68" s="201">
        <v>1.1001</v>
      </c>
      <c r="G68" s="180">
        <v>-2.22</v>
      </c>
      <c r="I68" s="17"/>
      <c r="IU68" s="33">
        <f t="shared" si="3"/>
        <v>-1.8599999999999994</v>
      </c>
      <c r="IV68" s="6" t="b">
        <f t="shared" si="4"/>
        <v>1</v>
      </c>
    </row>
    <row r="69" spans="1:256" ht="13.5" thickBot="1">
      <c r="A69" s="178" t="s">
        <v>47</v>
      </c>
      <c r="B69" s="179">
        <v>48550</v>
      </c>
      <c r="C69" s="170" t="s">
        <v>46</v>
      </c>
      <c r="D69" s="180">
        <v>13.22</v>
      </c>
      <c r="E69" s="161"/>
      <c r="F69" s="201">
        <v>1.2002</v>
      </c>
      <c r="G69" s="180">
        <v>-4.03</v>
      </c>
      <c r="IU69" s="33">
        <f t="shared" si="3"/>
        <v>-3.3900000000000006</v>
      </c>
      <c r="IV69" s="6" t="b">
        <f t="shared" si="4"/>
        <v>1</v>
      </c>
    </row>
    <row r="70" spans="1:256" ht="13.5" thickBot="1">
      <c r="A70" s="178" t="s">
        <v>48</v>
      </c>
      <c r="B70" s="179">
        <v>52600</v>
      </c>
      <c r="C70" s="170" t="s">
        <v>46</v>
      </c>
      <c r="D70" s="180">
        <v>11.82</v>
      </c>
      <c r="E70" s="161"/>
      <c r="F70" s="202">
        <v>1.3004</v>
      </c>
      <c r="G70" s="199">
        <v>-5.43</v>
      </c>
      <c r="IU70" s="33">
        <f t="shared" si="3"/>
        <v>-4.58</v>
      </c>
      <c r="IV70" s="6" t="b">
        <f t="shared" si="4"/>
        <v>1</v>
      </c>
    </row>
    <row r="71" spans="1:7" ht="12.75">
      <c r="A71" s="173" t="s">
        <v>49</v>
      </c>
      <c r="B71" s="170">
        <v>40450</v>
      </c>
      <c r="C71" s="171"/>
      <c r="D71" s="185"/>
      <c r="E71" s="161"/>
      <c r="F71" s="168"/>
      <c r="G71" s="186">
        <v>14.52</v>
      </c>
    </row>
    <row r="72" spans="1:7" ht="12.75">
      <c r="A72" s="173" t="s">
        <v>50</v>
      </c>
      <c r="B72" s="187">
        <v>17.25</v>
      </c>
      <c r="C72" s="171"/>
      <c r="D72" s="185"/>
      <c r="E72" s="161"/>
      <c r="F72" s="168"/>
      <c r="G72" s="168"/>
    </row>
    <row r="73" spans="1:7" ht="12.75">
      <c r="A73" s="173" t="s">
        <v>51</v>
      </c>
      <c r="B73" s="187">
        <v>65</v>
      </c>
      <c r="C73" s="171"/>
      <c r="D73" s="185"/>
      <c r="E73" s="161"/>
      <c r="F73" s="168"/>
      <c r="G73" s="168"/>
    </row>
    <row r="74" spans="1:7" ht="13.5" thickBot="1">
      <c r="A74" s="188" t="s">
        <v>52</v>
      </c>
      <c r="B74" s="189">
        <v>10</v>
      </c>
      <c r="C74" s="190"/>
      <c r="D74" s="191"/>
      <c r="E74" s="161"/>
      <c r="F74" s="168"/>
      <c r="G74" s="168"/>
    </row>
    <row r="75" spans="1:7" ht="13.5" thickBot="1">
      <c r="A75" s="161"/>
      <c r="B75" s="161"/>
      <c r="C75" s="161"/>
      <c r="D75" s="161"/>
      <c r="E75" s="161"/>
      <c r="F75" s="161"/>
      <c r="G75" s="161"/>
    </row>
    <row r="76" spans="1:7" ht="12.75">
      <c r="A76" s="164" t="s">
        <v>41</v>
      </c>
      <c r="B76" s="165">
        <v>41563</v>
      </c>
      <c r="C76" s="166"/>
      <c r="D76" s="167"/>
      <c r="E76" s="168"/>
      <c r="F76" s="168"/>
      <c r="G76" s="168"/>
    </row>
    <row r="77" spans="1:7" ht="13.5" thickBot="1">
      <c r="A77" s="169" t="s">
        <v>0</v>
      </c>
      <c r="B77" s="170" t="s">
        <v>40</v>
      </c>
      <c r="C77" s="171"/>
      <c r="D77" s="172"/>
      <c r="E77" s="168"/>
      <c r="F77" s="168"/>
      <c r="G77" s="168"/>
    </row>
    <row r="78" spans="1:7" ht="13.5" thickBot="1">
      <c r="A78" s="173" t="s">
        <v>42</v>
      </c>
      <c r="B78" s="174">
        <v>41900</v>
      </c>
      <c r="C78" s="171"/>
      <c r="D78" s="175"/>
      <c r="E78" s="161"/>
      <c r="F78" s="176" t="s">
        <v>43</v>
      </c>
      <c r="G78" s="177" t="s">
        <v>44</v>
      </c>
    </row>
    <row r="79" spans="1:256" ht="13.5" thickBot="1">
      <c r="A79" s="178" t="s">
        <v>45</v>
      </c>
      <c r="B79" s="179">
        <v>28300</v>
      </c>
      <c r="C79" s="170" t="s">
        <v>46</v>
      </c>
      <c r="D79" s="180">
        <v>26.46</v>
      </c>
      <c r="E79" s="161"/>
      <c r="F79" s="200">
        <v>0.6996</v>
      </c>
      <c r="G79" s="198">
        <v>8.21</v>
      </c>
      <c r="IU79" s="33">
        <f aca="true" t="shared" si="5" ref="IU79:IU87">D113-$D$117</f>
        <v>6.75</v>
      </c>
      <c r="IV79" s="6" t="b">
        <f aca="true" t="shared" si="6" ref="IV79:IV87">IU79=G113</f>
        <v>1</v>
      </c>
    </row>
    <row r="80" spans="1:256" ht="13.5" thickBot="1">
      <c r="A80" s="178" t="s">
        <v>47</v>
      </c>
      <c r="B80" s="179">
        <v>32350</v>
      </c>
      <c r="C80" s="170" t="s">
        <v>46</v>
      </c>
      <c r="D80" s="180">
        <v>23.36</v>
      </c>
      <c r="E80" s="161"/>
      <c r="F80" s="201">
        <v>0.7998</v>
      </c>
      <c r="G80" s="180">
        <v>5.11</v>
      </c>
      <c r="IU80" s="33">
        <f t="shared" si="5"/>
        <v>4.210000000000001</v>
      </c>
      <c r="IV80" s="6" t="b">
        <f t="shared" si="6"/>
        <v>1</v>
      </c>
    </row>
    <row r="81" spans="1:256" ht="13.5" thickBot="1">
      <c r="A81" s="178" t="s">
        <v>47</v>
      </c>
      <c r="B81" s="179">
        <v>36400</v>
      </c>
      <c r="C81" s="170" t="s">
        <v>46</v>
      </c>
      <c r="D81" s="180">
        <v>20.62</v>
      </c>
      <c r="E81" s="161"/>
      <c r="F81" s="201">
        <v>0.8999</v>
      </c>
      <c r="G81" s="180">
        <v>2.37</v>
      </c>
      <c r="IU81" s="33">
        <f t="shared" si="5"/>
        <v>1.9600000000000009</v>
      </c>
      <c r="IV81" s="6" t="b">
        <f t="shared" si="6"/>
        <v>1</v>
      </c>
    </row>
    <row r="82" spans="1:256" ht="13.5" thickBot="1">
      <c r="A82" s="178" t="s">
        <v>47</v>
      </c>
      <c r="B82" s="179">
        <v>38400</v>
      </c>
      <c r="C82" s="170" t="s">
        <v>46</v>
      </c>
      <c r="D82" s="180">
        <v>19.41</v>
      </c>
      <c r="E82" s="161"/>
      <c r="F82" s="201">
        <v>0.9493</v>
      </c>
      <c r="G82" s="180">
        <v>1.16</v>
      </c>
      <c r="IU82" s="33">
        <f t="shared" si="5"/>
        <v>0.9499999999999993</v>
      </c>
      <c r="IV82" s="6" t="b">
        <f t="shared" si="6"/>
        <v>0</v>
      </c>
    </row>
    <row r="83" spans="1:256" ht="13.5" thickBot="1">
      <c r="A83" s="178" t="s">
        <v>47</v>
      </c>
      <c r="B83" s="179">
        <v>40450</v>
      </c>
      <c r="C83" s="170" t="s">
        <v>46</v>
      </c>
      <c r="D83" s="180">
        <v>18.25</v>
      </c>
      <c r="E83" s="161"/>
      <c r="F83" s="201">
        <v>1</v>
      </c>
      <c r="G83" s="180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78" t="s">
        <v>47</v>
      </c>
      <c r="B84" s="179">
        <v>42450</v>
      </c>
      <c r="C84" s="170" t="s">
        <v>46</v>
      </c>
      <c r="D84" s="180">
        <v>17.21</v>
      </c>
      <c r="E84" s="161"/>
      <c r="F84" s="201">
        <v>1.0494</v>
      </c>
      <c r="G84" s="180">
        <v>-1.04</v>
      </c>
      <c r="IU84" s="33">
        <f t="shared" si="5"/>
        <v>-0.879999999999999</v>
      </c>
      <c r="IV84" s="6" t="b">
        <f t="shared" si="6"/>
        <v>0</v>
      </c>
    </row>
    <row r="85" spans="1:256" ht="13.5" thickBot="1">
      <c r="A85" s="178" t="s">
        <v>47</v>
      </c>
      <c r="B85" s="179">
        <v>44500</v>
      </c>
      <c r="C85" s="170" t="s">
        <v>46</v>
      </c>
      <c r="D85" s="180">
        <v>16.24</v>
      </c>
      <c r="E85" s="161"/>
      <c r="F85" s="201">
        <v>1.1001</v>
      </c>
      <c r="G85" s="180">
        <v>-2.01</v>
      </c>
      <c r="I85" s="17"/>
      <c r="IU85" s="33">
        <f t="shared" si="5"/>
        <v>-1.6600000000000001</v>
      </c>
      <c r="IV85" s="6" t="b">
        <f t="shared" si="6"/>
        <v>1</v>
      </c>
    </row>
    <row r="86" spans="1:256" ht="13.5" thickBot="1">
      <c r="A86" s="178" t="s">
        <v>47</v>
      </c>
      <c r="B86" s="179">
        <v>48500</v>
      </c>
      <c r="C86" s="170" t="s">
        <v>46</v>
      </c>
      <c r="D86" s="180">
        <v>14.62</v>
      </c>
      <c r="E86" s="161"/>
      <c r="F86" s="201">
        <v>1.199</v>
      </c>
      <c r="G86" s="180">
        <v>-3.63</v>
      </c>
      <c r="IU86" s="33">
        <f t="shared" si="5"/>
        <v>-3.030000000000001</v>
      </c>
      <c r="IV86" s="6" t="b">
        <f t="shared" si="6"/>
        <v>1</v>
      </c>
    </row>
    <row r="87" spans="1:256" ht="13.5" thickBot="1">
      <c r="A87" s="178" t="s">
        <v>48</v>
      </c>
      <c r="B87" s="179">
        <v>52550</v>
      </c>
      <c r="C87" s="170" t="s">
        <v>46</v>
      </c>
      <c r="D87" s="180">
        <v>13.33</v>
      </c>
      <c r="E87" s="161"/>
      <c r="F87" s="202">
        <v>1.2991</v>
      </c>
      <c r="G87" s="199">
        <v>-4.92</v>
      </c>
      <c r="I87" s="17"/>
      <c r="IU87" s="33">
        <f t="shared" si="5"/>
        <v>-4.100000000000001</v>
      </c>
      <c r="IV87" s="6" t="b">
        <f t="shared" si="6"/>
        <v>1</v>
      </c>
    </row>
    <row r="88" spans="1:7" ht="12.75">
      <c r="A88" s="173" t="s">
        <v>49</v>
      </c>
      <c r="B88" s="170">
        <v>40450</v>
      </c>
      <c r="C88" s="171"/>
      <c r="D88" s="185"/>
      <c r="E88" s="161"/>
      <c r="F88" s="168"/>
      <c r="G88" s="186">
        <v>13.13</v>
      </c>
    </row>
    <row r="89" spans="1:7" ht="12.75">
      <c r="A89" s="173" t="s">
        <v>50</v>
      </c>
      <c r="B89" s="187">
        <v>18.25</v>
      </c>
      <c r="C89" s="171"/>
      <c r="D89" s="185"/>
      <c r="E89" s="161"/>
      <c r="F89" s="168"/>
      <c r="G89" s="168"/>
    </row>
    <row r="90" spans="1:7" ht="12.75">
      <c r="A90" s="173" t="s">
        <v>51</v>
      </c>
      <c r="B90" s="187">
        <v>65</v>
      </c>
      <c r="C90" s="171"/>
      <c r="D90" s="185"/>
      <c r="E90" s="161"/>
      <c r="F90" s="168"/>
      <c r="G90" s="168"/>
    </row>
    <row r="91" spans="1:7" ht="13.5" thickBot="1">
      <c r="A91" s="188" t="s">
        <v>52</v>
      </c>
      <c r="B91" s="189">
        <v>10</v>
      </c>
      <c r="C91" s="190"/>
      <c r="D91" s="191"/>
      <c r="E91" s="161"/>
      <c r="F91" s="168"/>
      <c r="G91" s="168"/>
    </row>
    <row r="92" spans="1:7" ht="13.5" thickBot="1">
      <c r="A92" s="161"/>
      <c r="B92" s="161"/>
      <c r="C92" s="161"/>
      <c r="D92" s="161"/>
      <c r="E92" s="161"/>
      <c r="F92" s="161"/>
      <c r="G92" s="161"/>
    </row>
    <row r="93" spans="1:7" ht="12.75">
      <c r="A93" s="164" t="s">
        <v>41</v>
      </c>
      <c r="B93" s="165">
        <v>41563</v>
      </c>
      <c r="C93" s="166"/>
      <c r="D93" s="167"/>
      <c r="E93" s="168"/>
      <c r="F93" s="168"/>
      <c r="G93" s="168"/>
    </row>
    <row r="94" spans="1:7" ht="13.5" thickBot="1">
      <c r="A94" s="169" t="s">
        <v>0</v>
      </c>
      <c r="B94" s="170" t="s">
        <v>40</v>
      </c>
      <c r="C94" s="171"/>
      <c r="D94" s="172"/>
      <c r="E94" s="168"/>
      <c r="F94" s="168"/>
      <c r="G94" s="168"/>
    </row>
    <row r="95" spans="1:7" ht="13.5" thickBot="1">
      <c r="A95" s="173" t="s">
        <v>42</v>
      </c>
      <c r="B95" s="174">
        <v>41991</v>
      </c>
      <c r="C95" s="171"/>
      <c r="D95" s="175"/>
      <c r="E95" s="161"/>
      <c r="F95" s="176" t="s">
        <v>43</v>
      </c>
      <c r="G95" s="177" t="s">
        <v>44</v>
      </c>
    </row>
    <row r="96" spans="1:256" ht="13.5" thickBot="1">
      <c r="A96" s="178" t="s">
        <v>45</v>
      </c>
      <c r="B96" s="179">
        <v>28300</v>
      </c>
      <c r="C96" s="170" t="s">
        <v>46</v>
      </c>
      <c r="D96" s="180">
        <v>26.6</v>
      </c>
      <c r="E96" s="161"/>
      <c r="F96" s="200">
        <v>0.6996</v>
      </c>
      <c r="G96" s="198">
        <v>7.6</v>
      </c>
      <c r="IU96" s="33">
        <f aca="true" t="shared" si="7" ref="IU96:IU104">D130-$D$134</f>
        <v>5.510000000000002</v>
      </c>
      <c r="IV96" s="6" t="b">
        <f aca="true" t="shared" si="8" ref="IV96:IV104">IU96=G130</f>
        <v>1</v>
      </c>
    </row>
    <row r="97" spans="1:256" ht="13.5" thickBot="1">
      <c r="A97" s="178" t="s">
        <v>47</v>
      </c>
      <c r="B97" s="179">
        <v>32350</v>
      </c>
      <c r="C97" s="170" t="s">
        <v>46</v>
      </c>
      <c r="D97" s="180">
        <v>23.73</v>
      </c>
      <c r="E97" s="161"/>
      <c r="F97" s="201">
        <v>0.7998</v>
      </c>
      <c r="G97" s="180">
        <v>4.73</v>
      </c>
      <c r="IU97" s="33">
        <f t="shared" si="7"/>
        <v>3.4499999999999993</v>
      </c>
      <c r="IV97" s="6" t="b">
        <f t="shared" si="8"/>
        <v>1</v>
      </c>
    </row>
    <row r="98" spans="1:256" ht="13.5" thickBot="1">
      <c r="A98" s="178" t="s">
        <v>47</v>
      </c>
      <c r="B98" s="179">
        <v>36400</v>
      </c>
      <c r="C98" s="170" t="s">
        <v>46</v>
      </c>
      <c r="D98" s="180">
        <v>21.2</v>
      </c>
      <c r="E98" s="161"/>
      <c r="F98" s="201">
        <v>0.8999</v>
      </c>
      <c r="G98" s="180">
        <v>2.2</v>
      </c>
      <c r="IU98" s="33">
        <f t="shared" si="7"/>
        <v>1.6099999999999994</v>
      </c>
      <c r="IV98" s="6" t="b">
        <f t="shared" si="8"/>
        <v>1</v>
      </c>
    </row>
    <row r="99" spans="1:256" ht="13.5" thickBot="1">
      <c r="A99" s="178" t="s">
        <v>47</v>
      </c>
      <c r="B99" s="179">
        <v>38450</v>
      </c>
      <c r="C99" s="170" t="s">
        <v>46</v>
      </c>
      <c r="D99" s="180">
        <v>20.04</v>
      </c>
      <c r="E99" s="161"/>
      <c r="F99" s="201">
        <v>0.9506</v>
      </c>
      <c r="G99" s="180">
        <v>1.04</v>
      </c>
      <c r="IU99" s="33">
        <f t="shared" si="7"/>
        <v>0.7899999999999991</v>
      </c>
      <c r="IV99" s="6" t="b">
        <f t="shared" si="8"/>
        <v>0</v>
      </c>
    </row>
    <row r="100" spans="1:256" ht="13.5" thickBot="1">
      <c r="A100" s="178" t="s">
        <v>47</v>
      </c>
      <c r="B100" s="179">
        <v>40450</v>
      </c>
      <c r="C100" s="170" t="s">
        <v>46</v>
      </c>
      <c r="D100" s="180">
        <v>19</v>
      </c>
      <c r="E100" s="161"/>
      <c r="F100" s="201">
        <v>1</v>
      </c>
      <c r="G100" s="180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78" t="s">
        <v>47</v>
      </c>
      <c r="B101" s="179">
        <v>42450</v>
      </c>
      <c r="C101" s="170" t="s">
        <v>46</v>
      </c>
      <c r="D101" s="180">
        <v>18.04</v>
      </c>
      <c r="E101" s="161"/>
      <c r="F101" s="201">
        <v>1.0494</v>
      </c>
      <c r="G101" s="180">
        <v>-0.96</v>
      </c>
      <c r="IU101" s="33">
        <f t="shared" si="7"/>
        <v>-0.7100000000000009</v>
      </c>
      <c r="IV101" s="6" t="b">
        <f t="shared" si="8"/>
        <v>0</v>
      </c>
    </row>
    <row r="102" spans="1:256" ht="13.5" thickBot="1">
      <c r="A102" s="178" t="s">
        <v>47</v>
      </c>
      <c r="B102" s="179">
        <v>44500</v>
      </c>
      <c r="C102" s="170" t="s">
        <v>46</v>
      </c>
      <c r="D102" s="180">
        <v>17.14</v>
      </c>
      <c r="E102" s="161"/>
      <c r="F102" s="201">
        <v>1.1001</v>
      </c>
      <c r="G102" s="180">
        <v>-1.86</v>
      </c>
      <c r="IU102" s="33">
        <f t="shared" si="7"/>
        <v>-1.3599999999999994</v>
      </c>
      <c r="IV102" s="6" t="b">
        <f t="shared" si="8"/>
        <v>1</v>
      </c>
    </row>
    <row r="103" spans="1:256" ht="13.5" thickBot="1">
      <c r="A103" s="178" t="s">
        <v>47</v>
      </c>
      <c r="B103" s="179">
        <v>48550</v>
      </c>
      <c r="C103" s="170" t="s">
        <v>46</v>
      </c>
      <c r="D103" s="180">
        <v>15.61</v>
      </c>
      <c r="E103" s="161"/>
      <c r="F103" s="201">
        <v>1.2002</v>
      </c>
      <c r="G103" s="180">
        <v>-3.39</v>
      </c>
      <c r="IU103" s="33">
        <f t="shared" si="7"/>
        <v>-2.4800000000000004</v>
      </c>
      <c r="IV103" s="6" t="b">
        <f t="shared" si="8"/>
        <v>1</v>
      </c>
    </row>
    <row r="104" spans="1:256" ht="13.5" thickBot="1">
      <c r="A104" s="178" t="s">
        <v>48</v>
      </c>
      <c r="B104" s="179">
        <v>52600</v>
      </c>
      <c r="C104" s="170" t="s">
        <v>46</v>
      </c>
      <c r="D104" s="180">
        <v>14.42</v>
      </c>
      <c r="E104" s="161"/>
      <c r="F104" s="202">
        <v>1.3004</v>
      </c>
      <c r="G104" s="199">
        <v>-4.58</v>
      </c>
      <c r="IU104" s="33">
        <f t="shared" si="7"/>
        <v>-3.370000000000001</v>
      </c>
      <c r="IV104" s="6" t="b">
        <f t="shared" si="8"/>
        <v>1</v>
      </c>
    </row>
    <row r="105" spans="1:7" ht="12.75">
      <c r="A105" s="173" t="s">
        <v>49</v>
      </c>
      <c r="B105" s="170">
        <v>40450</v>
      </c>
      <c r="C105" s="171"/>
      <c r="D105" s="185"/>
      <c r="E105" s="161"/>
      <c r="F105" s="168"/>
      <c r="G105" s="186">
        <v>12.18</v>
      </c>
    </row>
    <row r="106" spans="1:7" ht="12.75">
      <c r="A106" s="173" t="s">
        <v>50</v>
      </c>
      <c r="B106" s="187">
        <v>19</v>
      </c>
      <c r="C106" s="171"/>
      <c r="D106" s="185"/>
      <c r="E106" s="161"/>
      <c r="F106" s="168"/>
      <c r="G106" s="168"/>
    </row>
    <row r="107" spans="1:7" ht="12.75">
      <c r="A107" s="173" t="s">
        <v>51</v>
      </c>
      <c r="B107" s="187">
        <v>65</v>
      </c>
      <c r="C107" s="171"/>
      <c r="D107" s="185"/>
      <c r="E107" s="161"/>
      <c r="F107" s="168"/>
      <c r="G107" s="168"/>
    </row>
    <row r="108" spans="1:7" ht="13.5" thickBot="1">
      <c r="A108" s="188" t="s">
        <v>52</v>
      </c>
      <c r="B108" s="189">
        <v>10</v>
      </c>
      <c r="C108" s="190"/>
      <c r="D108" s="191"/>
      <c r="E108" s="161"/>
      <c r="F108" s="168"/>
      <c r="G108" s="168"/>
    </row>
    <row r="109" spans="1:7" ht="13.5" thickBot="1">
      <c r="A109" s="161"/>
      <c r="B109" s="161"/>
      <c r="C109" s="161"/>
      <c r="D109" s="161"/>
      <c r="E109" s="161"/>
      <c r="F109" s="161"/>
      <c r="G109" s="161"/>
    </row>
    <row r="110" spans="1:7" ht="12.75">
      <c r="A110" s="164" t="s">
        <v>41</v>
      </c>
      <c r="B110" s="165">
        <v>41563</v>
      </c>
      <c r="C110" s="166"/>
      <c r="D110" s="167"/>
      <c r="E110" s="168"/>
      <c r="F110" s="168"/>
      <c r="G110" s="168"/>
    </row>
    <row r="111" spans="1:7" ht="13.5" thickBot="1">
      <c r="A111" s="169" t="s">
        <v>0</v>
      </c>
      <c r="B111" s="170" t="s">
        <v>40</v>
      </c>
      <c r="C111" s="171"/>
      <c r="D111" s="172"/>
      <c r="E111" s="168"/>
      <c r="F111" s="168"/>
      <c r="G111" s="168"/>
    </row>
    <row r="112" spans="1:7" ht="13.5" thickBot="1">
      <c r="A112" s="173" t="s">
        <v>42</v>
      </c>
      <c r="B112" s="174">
        <v>42173</v>
      </c>
      <c r="C112" s="171"/>
      <c r="D112" s="175"/>
      <c r="E112" s="161"/>
      <c r="F112" s="176" t="s">
        <v>43</v>
      </c>
      <c r="G112" s="177" t="s">
        <v>44</v>
      </c>
    </row>
    <row r="113" spans="1:256" ht="13.5" thickBot="1">
      <c r="A113" s="178" t="s">
        <v>45</v>
      </c>
      <c r="B113" s="179">
        <v>28400</v>
      </c>
      <c r="C113" s="170" t="s">
        <v>46</v>
      </c>
      <c r="D113" s="180">
        <v>27.25</v>
      </c>
      <c r="E113" s="161"/>
      <c r="F113" s="200">
        <v>0.7004</v>
      </c>
      <c r="G113" s="198">
        <v>6.75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78" t="s">
        <v>47</v>
      </c>
      <c r="B114" s="179">
        <v>32450</v>
      </c>
      <c r="C114" s="170" t="s">
        <v>46</v>
      </c>
      <c r="D114" s="180">
        <v>24.71</v>
      </c>
      <c r="E114" s="161"/>
      <c r="F114" s="201">
        <v>0.8002</v>
      </c>
      <c r="G114" s="180">
        <v>4.21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78" t="s">
        <v>47</v>
      </c>
      <c r="B115" s="179">
        <v>36500</v>
      </c>
      <c r="C115" s="170" t="s">
        <v>46</v>
      </c>
      <c r="D115" s="180">
        <v>22.46</v>
      </c>
      <c r="E115" s="161"/>
      <c r="F115" s="201">
        <v>0.9001</v>
      </c>
      <c r="G115" s="180">
        <v>1.96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78" t="s">
        <v>47</v>
      </c>
      <c r="B116" s="179">
        <v>38500</v>
      </c>
      <c r="C116" s="170" t="s">
        <v>46</v>
      </c>
      <c r="D116" s="180">
        <v>21.45</v>
      </c>
      <c r="E116" s="161"/>
      <c r="F116" s="201">
        <v>0.9494</v>
      </c>
      <c r="G116" s="180">
        <v>0.95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78" t="s">
        <v>47</v>
      </c>
      <c r="B117" s="179">
        <v>40550</v>
      </c>
      <c r="C117" s="170" t="s">
        <v>46</v>
      </c>
      <c r="D117" s="180">
        <v>20.5</v>
      </c>
      <c r="E117" s="161"/>
      <c r="F117" s="201">
        <v>1</v>
      </c>
      <c r="G117" s="180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78" t="s">
        <v>47</v>
      </c>
      <c r="B118" s="179">
        <v>42600</v>
      </c>
      <c r="C118" s="170" t="s">
        <v>46</v>
      </c>
      <c r="D118" s="180">
        <v>19.62</v>
      </c>
      <c r="E118" s="161"/>
      <c r="F118" s="201">
        <v>1.0506</v>
      </c>
      <c r="G118" s="180">
        <v>-0.88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78" t="s">
        <v>47</v>
      </c>
      <c r="B119" s="179">
        <v>44600</v>
      </c>
      <c r="C119" s="170" t="s">
        <v>46</v>
      </c>
      <c r="D119" s="180">
        <v>18.84</v>
      </c>
      <c r="E119" s="161"/>
      <c r="F119" s="201">
        <v>1.0999</v>
      </c>
      <c r="G119" s="180">
        <v>-1.66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78" t="s">
        <v>47</v>
      </c>
      <c r="B120" s="179">
        <v>48650</v>
      </c>
      <c r="C120" s="170" t="s">
        <v>46</v>
      </c>
      <c r="D120" s="180">
        <v>17.47</v>
      </c>
      <c r="E120" s="161"/>
      <c r="F120" s="201">
        <v>1.1998</v>
      </c>
      <c r="G120" s="180">
        <v>-3.03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78" t="s">
        <v>48</v>
      </c>
      <c r="B121" s="179">
        <v>52700</v>
      </c>
      <c r="C121" s="170" t="s">
        <v>46</v>
      </c>
      <c r="D121" s="180">
        <v>16.4</v>
      </c>
      <c r="E121" s="161"/>
      <c r="F121" s="202">
        <v>1.2996</v>
      </c>
      <c r="G121" s="199">
        <v>-4.1</v>
      </c>
      <c r="IU121" s="33" t="e">
        <f>#REF!-#REF!</f>
        <v>#REF!</v>
      </c>
      <c r="IV121" s="6" t="e">
        <f>IU121=#REF!</f>
        <v>#REF!</v>
      </c>
    </row>
    <row r="122" spans="1:7" ht="12.75">
      <c r="A122" s="173" t="s">
        <v>49</v>
      </c>
      <c r="B122" s="170">
        <v>40550</v>
      </c>
      <c r="C122" s="171"/>
      <c r="D122" s="185"/>
      <c r="E122" s="161"/>
      <c r="F122" s="168"/>
      <c r="G122" s="186">
        <v>10.85</v>
      </c>
    </row>
    <row r="123" spans="1:7" ht="12.75">
      <c r="A123" s="173" t="s">
        <v>50</v>
      </c>
      <c r="B123" s="187">
        <v>20.5</v>
      </c>
      <c r="C123" s="171"/>
      <c r="D123" s="185"/>
      <c r="E123" s="161"/>
      <c r="F123" s="168"/>
      <c r="G123" s="168"/>
    </row>
    <row r="124" spans="1:7" ht="12.75">
      <c r="A124" s="173" t="s">
        <v>51</v>
      </c>
      <c r="B124" s="187">
        <v>65</v>
      </c>
      <c r="C124" s="171"/>
      <c r="D124" s="185"/>
      <c r="E124" s="161"/>
      <c r="F124" s="168"/>
      <c r="G124" s="168"/>
    </row>
    <row r="125" spans="1:7" ht="13.5" thickBot="1">
      <c r="A125" s="188" t="s">
        <v>52</v>
      </c>
      <c r="B125" s="189">
        <v>10</v>
      </c>
      <c r="C125" s="190"/>
      <c r="D125" s="191"/>
      <c r="E125" s="161"/>
      <c r="F125" s="168"/>
      <c r="G125" s="168"/>
    </row>
    <row r="126" spans="1:7" ht="13.5" thickBot="1">
      <c r="A126" s="161"/>
      <c r="B126" s="161"/>
      <c r="C126" s="161"/>
      <c r="D126" s="161"/>
      <c r="E126" s="161"/>
      <c r="F126" s="161"/>
      <c r="G126" s="161"/>
    </row>
    <row r="127" spans="1:7" ht="12.75">
      <c r="A127" s="164" t="s">
        <v>41</v>
      </c>
      <c r="B127" s="165">
        <v>41563</v>
      </c>
      <c r="C127" s="166"/>
      <c r="D127" s="167"/>
      <c r="E127" s="168"/>
      <c r="F127" s="168"/>
      <c r="G127" s="168"/>
    </row>
    <row r="128" spans="1:7" ht="13.5" thickBot="1">
      <c r="A128" s="169" t="s">
        <v>0</v>
      </c>
      <c r="B128" s="170" t="s">
        <v>40</v>
      </c>
      <c r="C128" s="171"/>
      <c r="D128" s="172"/>
      <c r="E128" s="168"/>
      <c r="F128" s="168"/>
      <c r="G128" s="168"/>
    </row>
    <row r="129" spans="1:7" ht="13.5" thickBot="1">
      <c r="A129" s="173" t="s">
        <v>42</v>
      </c>
      <c r="B129" s="174">
        <v>42719</v>
      </c>
      <c r="C129" s="171"/>
      <c r="D129" s="175"/>
      <c r="E129" s="161"/>
      <c r="F129" s="176" t="s">
        <v>43</v>
      </c>
      <c r="G129" s="177" t="s">
        <v>44</v>
      </c>
    </row>
    <row r="130" spans="1:256" ht="13.5" thickBot="1">
      <c r="A130" s="178" t="s">
        <v>45</v>
      </c>
      <c r="B130" s="179">
        <v>28700</v>
      </c>
      <c r="C130" s="170" t="s">
        <v>46</v>
      </c>
      <c r="D130" s="180">
        <v>25.51</v>
      </c>
      <c r="E130" s="161"/>
      <c r="F130" s="200">
        <v>0.6991</v>
      </c>
      <c r="G130" s="198">
        <v>5.51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78" t="s">
        <v>47</v>
      </c>
      <c r="B131" s="179">
        <v>32800</v>
      </c>
      <c r="C131" s="170" t="s">
        <v>46</v>
      </c>
      <c r="D131" s="180">
        <v>23.45</v>
      </c>
      <c r="E131" s="161"/>
      <c r="F131" s="201">
        <v>0.799</v>
      </c>
      <c r="G131" s="180">
        <v>3.45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78" t="s">
        <v>47</v>
      </c>
      <c r="B132" s="179">
        <v>36900</v>
      </c>
      <c r="C132" s="170" t="s">
        <v>46</v>
      </c>
      <c r="D132" s="180">
        <v>21.61</v>
      </c>
      <c r="E132" s="161"/>
      <c r="F132" s="201">
        <v>0.8989</v>
      </c>
      <c r="G132" s="180">
        <v>1.61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78" t="s">
        <v>47</v>
      </c>
      <c r="B133" s="179">
        <v>38950</v>
      </c>
      <c r="C133" s="170" t="s">
        <v>46</v>
      </c>
      <c r="D133" s="180">
        <v>20.79</v>
      </c>
      <c r="E133" s="161"/>
      <c r="F133" s="201">
        <v>0.9488</v>
      </c>
      <c r="G133" s="180">
        <v>0.79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78" t="s">
        <v>47</v>
      </c>
      <c r="B134" s="179">
        <v>41050</v>
      </c>
      <c r="C134" s="170" t="s">
        <v>46</v>
      </c>
      <c r="D134" s="180">
        <v>20</v>
      </c>
      <c r="E134" s="161"/>
      <c r="F134" s="201">
        <v>1</v>
      </c>
      <c r="G134" s="180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78" t="s">
        <v>47</v>
      </c>
      <c r="B135" s="179">
        <v>43100</v>
      </c>
      <c r="C135" s="170" t="s">
        <v>46</v>
      </c>
      <c r="D135" s="180">
        <v>19.29</v>
      </c>
      <c r="E135" s="161"/>
      <c r="F135" s="201">
        <v>1.0499</v>
      </c>
      <c r="G135" s="180">
        <v>-0.71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78" t="s">
        <v>47</v>
      </c>
      <c r="B136" s="179">
        <v>45150</v>
      </c>
      <c r="C136" s="170" t="s">
        <v>46</v>
      </c>
      <c r="D136" s="180">
        <v>18.64</v>
      </c>
      <c r="E136" s="161"/>
      <c r="F136" s="201">
        <v>1.0999</v>
      </c>
      <c r="G136" s="180">
        <v>-1.36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78" t="s">
        <v>47</v>
      </c>
      <c r="B137" s="179">
        <v>49250</v>
      </c>
      <c r="C137" s="170" t="s">
        <v>46</v>
      </c>
      <c r="D137" s="180">
        <v>17.52</v>
      </c>
      <c r="E137" s="161"/>
      <c r="F137" s="201">
        <v>1.1998</v>
      </c>
      <c r="G137" s="180">
        <v>-2.48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78" t="s">
        <v>48</v>
      </c>
      <c r="B138" s="179">
        <v>53350</v>
      </c>
      <c r="C138" s="170" t="s">
        <v>46</v>
      </c>
      <c r="D138" s="180">
        <v>16.63</v>
      </c>
      <c r="E138" s="161"/>
      <c r="F138" s="202">
        <v>1.2996</v>
      </c>
      <c r="G138" s="199">
        <v>-3.37</v>
      </c>
      <c r="IU138" s="33" t="e">
        <f>#REF!-#REF!</f>
        <v>#REF!</v>
      </c>
      <c r="IV138" s="6" t="e">
        <f>IU138=#REF!</f>
        <v>#REF!</v>
      </c>
    </row>
    <row r="139" spans="1:7" ht="12.75">
      <c r="A139" s="173" t="s">
        <v>49</v>
      </c>
      <c r="B139" s="170">
        <v>41050</v>
      </c>
      <c r="C139" s="171"/>
      <c r="D139" s="185"/>
      <c r="E139" s="161"/>
      <c r="F139" s="168"/>
      <c r="G139" s="186">
        <v>8.88</v>
      </c>
    </row>
    <row r="140" spans="1:7" ht="12.75">
      <c r="A140" s="173" t="s">
        <v>50</v>
      </c>
      <c r="B140" s="187">
        <v>20</v>
      </c>
      <c r="C140" s="171"/>
      <c r="D140" s="185"/>
      <c r="E140" s="161"/>
      <c r="F140" s="168"/>
      <c r="G140" s="168"/>
    </row>
    <row r="141" spans="1:7" ht="12.75">
      <c r="A141" s="173" t="s">
        <v>51</v>
      </c>
      <c r="B141" s="187">
        <v>65</v>
      </c>
      <c r="C141" s="171"/>
      <c r="D141" s="185"/>
      <c r="E141" s="161"/>
      <c r="F141" s="168"/>
      <c r="G141" s="168"/>
    </row>
    <row r="142" spans="1:7" ht="17.25" customHeight="1" thickBot="1">
      <c r="A142" s="188" t="s">
        <v>52</v>
      </c>
      <c r="B142" s="189">
        <v>10</v>
      </c>
      <c r="C142" s="190"/>
      <c r="D142" s="191"/>
      <c r="E142" s="161"/>
      <c r="F142" s="168"/>
      <c r="G142" s="168"/>
    </row>
    <row r="143" spans="1:7" ht="13.5" thickBot="1">
      <c r="A143" s="161"/>
      <c r="B143" s="161"/>
      <c r="C143" s="161"/>
      <c r="D143" s="161"/>
      <c r="E143" s="161"/>
      <c r="F143" s="161"/>
      <c r="G143" s="161"/>
    </row>
    <row r="144" spans="1:7" ht="12.75">
      <c r="A144" s="164" t="s">
        <v>41</v>
      </c>
      <c r="B144" s="165">
        <v>41563</v>
      </c>
      <c r="C144" s="166"/>
      <c r="D144" s="167"/>
      <c r="E144" s="168"/>
      <c r="F144" s="168"/>
      <c r="G144" s="168"/>
    </row>
    <row r="145" spans="1:7" ht="13.5" thickBot="1">
      <c r="A145" s="169" t="s">
        <v>0</v>
      </c>
      <c r="B145" s="170" t="s">
        <v>40</v>
      </c>
      <c r="C145" s="171"/>
      <c r="D145" s="172"/>
      <c r="E145" s="168"/>
      <c r="F145" s="168"/>
      <c r="G145" s="168"/>
    </row>
    <row r="146" spans="1:256" ht="13.5" thickBot="1">
      <c r="A146" s="173" t="s">
        <v>42</v>
      </c>
      <c r="B146" s="174">
        <v>43090</v>
      </c>
      <c r="C146" s="171"/>
      <c r="D146" s="175"/>
      <c r="E146" s="161"/>
      <c r="F146" s="176" t="s">
        <v>43</v>
      </c>
      <c r="G146" s="177" t="s">
        <v>44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78" t="s">
        <v>45</v>
      </c>
      <c r="B147" s="179">
        <v>31250</v>
      </c>
      <c r="C147" s="170" t="s">
        <v>46</v>
      </c>
      <c r="D147" s="180">
        <v>25.02</v>
      </c>
      <c r="E147" s="161"/>
      <c r="F147" s="200">
        <v>0.6999</v>
      </c>
      <c r="G147" s="198">
        <v>5.02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78" t="s">
        <v>47</v>
      </c>
      <c r="B148" s="179">
        <v>35700</v>
      </c>
      <c r="C148" s="170" t="s">
        <v>46</v>
      </c>
      <c r="D148" s="180">
        <v>23.14</v>
      </c>
      <c r="E148" s="161"/>
      <c r="F148" s="201">
        <v>0.7996</v>
      </c>
      <c r="G148" s="180">
        <v>3.14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78" t="s">
        <v>47</v>
      </c>
      <c r="B149" s="179">
        <v>40200</v>
      </c>
      <c r="C149" s="170" t="s">
        <v>46</v>
      </c>
      <c r="D149" s="180">
        <v>21.45</v>
      </c>
      <c r="E149" s="161"/>
      <c r="F149" s="201">
        <v>0.9003</v>
      </c>
      <c r="G149" s="180">
        <v>1.45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78" t="s">
        <v>47</v>
      </c>
      <c r="B150" s="179">
        <v>42400</v>
      </c>
      <c r="C150" s="170" t="s">
        <v>46</v>
      </c>
      <c r="D150" s="180">
        <v>20.71</v>
      </c>
      <c r="E150" s="161"/>
      <c r="F150" s="201">
        <v>0.9496</v>
      </c>
      <c r="G150" s="180">
        <v>0.71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78" t="s">
        <v>47</v>
      </c>
      <c r="B151" s="179">
        <v>44650</v>
      </c>
      <c r="C151" s="170" t="s">
        <v>46</v>
      </c>
      <c r="D151" s="180">
        <v>20</v>
      </c>
      <c r="E151" s="161"/>
      <c r="F151" s="201">
        <v>1</v>
      </c>
      <c r="G151" s="180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78" t="s">
        <v>47</v>
      </c>
      <c r="B152" s="179">
        <v>46900</v>
      </c>
      <c r="C152" s="170" t="s">
        <v>46</v>
      </c>
      <c r="D152" s="180">
        <v>19.35</v>
      </c>
      <c r="E152" s="161"/>
      <c r="F152" s="201">
        <v>1.0504</v>
      </c>
      <c r="G152" s="180">
        <v>-0.65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78" t="s">
        <v>47</v>
      </c>
      <c r="B153" s="179">
        <v>49100</v>
      </c>
      <c r="C153" s="170" t="s">
        <v>46</v>
      </c>
      <c r="D153" s="180">
        <v>18.76</v>
      </c>
      <c r="E153" s="161"/>
      <c r="F153" s="201">
        <v>1.0997</v>
      </c>
      <c r="G153" s="180">
        <v>-1.24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78" t="s">
        <v>47</v>
      </c>
      <c r="B154" s="179">
        <v>53600</v>
      </c>
      <c r="C154" s="170" t="s">
        <v>46</v>
      </c>
      <c r="D154" s="180">
        <v>17.72</v>
      </c>
      <c r="E154" s="161"/>
      <c r="F154" s="201">
        <v>1.2004</v>
      </c>
      <c r="G154" s="180">
        <v>-2.28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78" t="s">
        <v>48</v>
      </c>
      <c r="B155" s="179">
        <v>58050</v>
      </c>
      <c r="C155" s="170" t="s">
        <v>46</v>
      </c>
      <c r="D155" s="180">
        <v>16.91</v>
      </c>
      <c r="E155" s="161"/>
      <c r="F155" s="202">
        <v>1.3001</v>
      </c>
      <c r="G155" s="199">
        <v>-3.09</v>
      </c>
    </row>
    <row r="156" spans="1:7" ht="12.75">
      <c r="A156" s="173" t="s">
        <v>49</v>
      </c>
      <c r="B156" s="170">
        <v>44650</v>
      </c>
      <c r="C156" s="171"/>
      <c r="D156" s="185"/>
      <c r="E156" s="161"/>
      <c r="F156" s="168"/>
      <c r="G156" s="186">
        <v>8.11</v>
      </c>
    </row>
    <row r="157" spans="1:7" ht="12.75">
      <c r="A157" s="173" t="s">
        <v>50</v>
      </c>
      <c r="B157" s="187">
        <v>20</v>
      </c>
      <c r="C157" s="171"/>
      <c r="D157" s="185"/>
      <c r="E157" s="161"/>
      <c r="F157" s="168"/>
      <c r="G157" s="168"/>
    </row>
    <row r="158" spans="1:7" ht="12.75">
      <c r="A158" s="173" t="s">
        <v>51</v>
      </c>
      <c r="B158" s="187">
        <v>65</v>
      </c>
      <c r="C158" s="171"/>
      <c r="D158" s="185"/>
      <c r="E158" s="161"/>
      <c r="F158" s="168"/>
      <c r="G158" s="168"/>
    </row>
    <row r="159" spans="1:7" ht="13.5" thickBot="1">
      <c r="A159" s="188" t="s">
        <v>52</v>
      </c>
      <c r="B159" s="189">
        <v>10</v>
      </c>
      <c r="C159" s="190"/>
      <c r="D159" s="191"/>
      <c r="E159" s="161"/>
      <c r="F159" s="168"/>
      <c r="G159" s="16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64" t="s">
        <v>41</v>
      </c>
      <c r="B161" s="165">
        <v>41563</v>
      </c>
      <c r="C161" s="166"/>
      <c r="D161" s="167"/>
      <c r="E161" s="168"/>
      <c r="F161" s="168"/>
      <c r="G161" s="168"/>
    </row>
    <row r="162" spans="1:7" ht="13.5" thickBot="1">
      <c r="A162" s="169" t="s">
        <v>0</v>
      </c>
      <c r="B162" s="170" t="s">
        <v>30</v>
      </c>
      <c r="C162" s="171"/>
      <c r="D162" s="172"/>
      <c r="E162" s="168"/>
      <c r="F162" s="168"/>
      <c r="G162" s="168"/>
    </row>
    <row r="163" spans="1:256" ht="13.5" thickBot="1">
      <c r="A163" s="173" t="s">
        <v>42</v>
      </c>
      <c r="B163" s="174">
        <v>41627</v>
      </c>
      <c r="C163" s="171"/>
      <c r="D163" s="175"/>
      <c r="E163" s="161"/>
      <c r="F163" s="176" t="s">
        <v>43</v>
      </c>
      <c r="G163" s="177" t="s">
        <v>44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78" t="s">
        <v>45</v>
      </c>
      <c r="B164" s="179">
        <v>6100</v>
      </c>
      <c r="C164" s="170" t="s">
        <v>46</v>
      </c>
      <c r="D164" s="180">
        <v>29.49</v>
      </c>
      <c r="E164" s="161"/>
      <c r="F164" s="194">
        <v>0.7011</v>
      </c>
      <c r="G164" s="193">
        <v>13.74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78" t="s">
        <v>47</v>
      </c>
      <c r="B165" s="179">
        <v>6950</v>
      </c>
      <c r="C165" s="170" t="s">
        <v>46</v>
      </c>
      <c r="D165" s="180">
        <v>24.36</v>
      </c>
      <c r="E165" s="161"/>
      <c r="F165" s="195">
        <v>0.7989</v>
      </c>
      <c r="G165" s="193">
        <v>8.61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78" t="s">
        <v>47</v>
      </c>
      <c r="B166" s="179">
        <v>7850</v>
      </c>
      <c r="C166" s="170" t="s">
        <v>46</v>
      </c>
      <c r="D166" s="180">
        <v>19.61</v>
      </c>
      <c r="E166" s="161"/>
      <c r="F166" s="195">
        <v>0.9023</v>
      </c>
      <c r="G166" s="193">
        <v>3.86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78" t="s">
        <v>47</v>
      </c>
      <c r="B167" s="179">
        <v>8250</v>
      </c>
      <c r="C167" s="170" t="s">
        <v>46</v>
      </c>
      <c r="D167" s="180">
        <v>17.71</v>
      </c>
      <c r="E167" s="161"/>
      <c r="F167" s="195">
        <v>0.9483</v>
      </c>
      <c r="G167" s="193">
        <v>1.96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78" t="s">
        <v>47</v>
      </c>
      <c r="B168" s="179">
        <v>8700</v>
      </c>
      <c r="C168" s="170" t="s">
        <v>46</v>
      </c>
      <c r="D168" s="180">
        <v>15.75</v>
      </c>
      <c r="E168" s="161"/>
      <c r="F168" s="195">
        <v>1</v>
      </c>
      <c r="G168" s="193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78" t="s">
        <v>47</v>
      </c>
      <c r="B169" s="179">
        <v>9150</v>
      </c>
      <c r="C169" s="170" t="s">
        <v>46</v>
      </c>
      <c r="D169" s="180">
        <v>13.96</v>
      </c>
      <c r="E169" s="161"/>
      <c r="F169" s="195">
        <v>1.0517</v>
      </c>
      <c r="G169" s="193">
        <v>-1.79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78" t="s">
        <v>47</v>
      </c>
      <c r="B170" s="179">
        <v>9550</v>
      </c>
      <c r="C170" s="170" t="s">
        <v>46</v>
      </c>
      <c r="D170" s="180">
        <v>12.51</v>
      </c>
      <c r="E170" s="161"/>
      <c r="F170" s="195">
        <v>1.0977</v>
      </c>
      <c r="G170" s="193">
        <v>-3.24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78" t="s">
        <v>47</v>
      </c>
      <c r="B171" s="179">
        <v>10450</v>
      </c>
      <c r="C171" s="170" t="s">
        <v>46</v>
      </c>
      <c r="D171" s="180">
        <v>9.76</v>
      </c>
      <c r="E171" s="161"/>
      <c r="F171" s="195">
        <v>1.2011</v>
      </c>
      <c r="G171" s="193">
        <v>-5.99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78" t="s">
        <v>48</v>
      </c>
      <c r="B172" s="179">
        <v>11300</v>
      </c>
      <c r="C172" s="170" t="s">
        <v>46</v>
      </c>
      <c r="D172" s="180">
        <v>7.79</v>
      </c>
      <c r="E172" s="161"/>
      <c r="F172" s="196">
        <v>1.2989</v>
      </c>
      <c r="G172" s="193">
        <v>-7.96</v>
      </c>
    </row>
    <row r="173" spans="1:7" ht="12.75">
      <c r="A173" s="173" t="s">
        <v>49</v>
      </c>
      <c r="B173" s="170">
        <v>8700</v>
      </c>
      <c r="C173" s="171"/>
      <c r="D173" s="185"/>
      <c r="E173" s="161"/>
      <c r="F173" s="168"/>
      <c r="G173" s="186">
        <v>21.7</v>
      </c>
    </row>
    <row r="174" spans="1:7" ht="12.75">
      <c r="A174" s="173" t="s">
        <v>50</v>
      </c>
      <c r="B174" s="187">
        <v>15.75</v>
      </c>
      <c r="C174" s="171"/>
      <c r="D174" s="185"/>
      <c r="E174" s="161"/>
      <c r="F174" s="168"/>
      <c r="G174" s="168"/>
    </row>
    <row r="175" spans="1:7" ht="12.75">
      <c r="A175" s="173" t="s">
        <v>51</v>
      </c>
      <c r="B175" s="187">
        <v>65</v>
      </c>
      <c r="C175" s="171"/>
      <c r="D175" s="185"/>
      <c r="E175" s="161"/>
      <c r="F175" s="168"/>
      <c r="G175" s="168"/>
    </row>
    <row r="176" spans="1:7" ht="13.5" thickBot="1">
      <c r="A176" s="188" t="s">
        <v>52</v>
      </c>
      <c r="B176" s="189">
        <v>10</v>
      </c>
      <c r="C176" s="190"/>
      <c r="D176" s="191"/>
      <c r="E176" s="161"/>
      <c r="F176" s="168"/>
      <c r="G176" s="168"/>
    </row>
    <row r="177" spans="1:7" ht="13.5" thickBot="1">
      <c r="A177" s="162"/>
      <c r="B177" s="192"/>
      <c r="C177" s="162"/>
      <c r="D177" s="163"/>
      <c r="E177" s="168"/>
      <c r="F177" s="168"/>
      <c r="G177" s="168"/>
    </row>
    <row r="178" spans="1:7" ht="12.75">
      <c r="A178" s="164" t="s">
        <v>41</v>
      </c>
      <c r="B178" s="165">
        <v>41563</v>
      </c>
      <c r="C178" s="166"/>
      <c r="D178" s="167"/>
      <c r="E178" s="168"/>
      <c r="F178" s="168"/>
      <c r="G178" s="168"/>
    </row>
    <row r="179" spans="1:7" ht="13.5" thickBot="1">
      <c r="A179" s="169" t="s">
        <v>0</v>
      </c>
      <c r="B179" s="170" t="s">
        <v>30</v>
      </c>
      <c r="C179" s="171"/>
      <c r="D179" s="172"/>
      <c r="E179" s="168"/>
      <c r="F179" s="168"/>
      <c r="G179" s="168"/>
    </row>
    <row r="180" spans="1:7" ht="13.5" thickBot="1">
      <c r="A180" s="173" t="s">
        <v>42</v>
      </c>
      <c r="B180" s="174">
        <v>41718</v>
      </c>
      <c r="C180" s="171"/>
      <c r="D180" s="175"/>
      <c r="E180" s="161"/>
      <c r="F180" s="176" t="s">
        <v>43</v>
      </c>
      <c r="G180" s="177" t="s">
        <v>44</v>
      </c>
    </row>
    <row r="181" spans="1:7" ht="13.5" thickBot="1">
      <c r="A181" s="178" t="s">
        <v>45</v>
      </c>
      <c r="B181" s="179">
        <v>6150</v>
      </c>
      <c r="C181" s="170" t="s">
        <v>46</v>
      </c>
      <c r="D181" s="180">
        <v>26.97</v>
      </c>
      <c r="E181" s="161"/>
      <c r="F181" s="194">
        <v>0.7029</v>
      </c>
      <c r="G181" s="193">
        <v>10.22</v>
      </c>
    </row>
    <row r="182" spans="1:7" ht="13.5" thickBot="1">
      <c r="A182" s="178" t="s">
        <v>47</v>
      </c>
      <c r="B182" s="179">
        <v>7000</v>
      </c>
      <c r="C182" s="170" t="s">
        <v>46</v>
      </c>
      <c r="D182" s="180">
        <v>23.17</v>
      </c>
      <c r="E182" s="161"/>
      <c r="F182" s="195">
        <v>0.8</v>
      </c>
      <c r="G182" s="193">
        <v>6.42</v>
      </c>
    </row>
    <row r="183" spans="1:7" ht="13.5" thickBot="1">
      <c r="A183" s="178" t="s">
        <v>47</v>
      </c>
      <c r="B183" s="179">
        <v>7900</v>
      </c>
      <c r="C183" s="170" t="s">
        <v>46</v>
      </c>
      <c r="D183" s="180">
        <v>19.63</v>
      </c>
      <c r="E183" s="161"/>
      <c r="F183" s="195">
        <v>0.9029</v>
      </c>
      <c r="G183" s="193">
        <v>2.88</v>
      </c>
    </row>
    <row r="184" spans="1:7" ht="13.5" thickBot="1">
      <c r="A184" s="178" t="s">
        <v>47</v>
      </c>
      <c r="B184" s="179">
        <v>8350</v>
      </c>
      <c r="C184" s="170" t="s">
        <v>46</v>
      </c>
      <c r="D184" s="180">
        <v>18.05</v>
      </c>
      <c r="E184" s="161"/>
      <c r="F184" s="195">
        <v>0.9543</v>
      </c>
      <c r="G184" s="193">
        <v>1.3</v>
      </c>
    </row>
    <row r="185" spans="1:7" ht="13.5" thickBot="1">
      <c r="A185" s="178" t="s">
        <v>47</v>
      </c>
      <c r="B185" s="179">
        <v>8750</v>
      </c>
      <c r="C185" s="170" t="s">
        <v>46</v>
      </c>
      <c r="D185" s="180">
        <v>16.75</v>
      </c>
      <c r="E185" s="161"/>
      <c r="F185" s="195">
        <v>1</v>
      </c>
      <c r="G185" s="193">
        <v>0</v>
      </c>
    </row>
    <row r="186" spans="1:7" ht="13.5" thickBot="1">
      <c r="A186" s="178" t="s">
        <v>47</v>
      </c>
      <c r="B186" s="179">
        <v>9200</v>
      </c>
      <c r="C186" s="170" t="s">
        <v>46</v>
      </c>
      <c r="D186" s="180">
        <v>15.41</v>
      </c>
      <c r="E186" s="161"/>
      <c r="F186" s="195">
        <v>1.0514</v>
      </c>
      <c r="G186" s="193">
        <v>-1.34</v>
      </c>
    </row>
    <row r="187" spans="1:7" ht="13.5" thickBot="1">
      <c r="A187" s="178" t="s">
        <v>47</v>
      </c>
      <c r="B187" s="179">
        <v>9650</v>
      </c>
      <c r="C187" s="170" t="s">
        <v>46</v>
      </c>
      <c r="D187" s="180">
        <v>14.19</v>
      </c>
      <c r="E187" s="161"/>
      <c r="F187" s="195">
        <v>1.1029</v>
      </c>
      <c r="G187" s="193">
        <v>-2.56</v>
      </c>
    </row>
    <row r="188" spans="1:7" ht="13.5" thickBot="1">
      <c r="A188" s="178" t="s">
        <v>47</v>
      </c>
      <c r="B188" s="179">
        <v>10500</v>
      </c>
      <c r="C188" s="170" t="s">
        <v>46</v>
      </c>
      <c r="D188" s="180">
        <v>12.24</v>
      </c>
      <c r="E188" s="161"/>
      <c r="F188" s="195">
        <v>1.2</v>
      </c>
      <c r="G188" s="193">
        <v>-4.51</v>
      </c>
    </row>
    <row r="189" spans="1:7" ht="13.5" thickBot="1">
      <c r="A189" s="178" t="s">
        <v>48</v>
      </c>
      <c r="B189" s="179">
        <v>11400</v>
      </c>
      <c r="C189" s="170" t="s">
        <v>46</v>
      </c>
      <c r="D189" s="180">
        <v>10.66</v>
      </c>
      <c r="E189" s="161"/>
      <c r="F189" s="196">
        <v>1.3029</v>
      </c>
      <c r="G189" s="193">
        <v>-6.09</v>
      </c>
    </row>
    <row r="190" spans="1:7" ht="12.75">
      <c r="A190" s="173" t="s">
        <v>49</v>
      </c>
      <c r="B190" s="170">
        <v>8750</v>
      </c>
      <c r="C190" s="171"/>
      <c r="D190" s="185"/>
      <c r="E190" s="161"/>
      <c r="F190" s="168"/>
      <c r="G190" s="186">
        <v>16.31</v>
      </c>
    </row>
    <row r="191" spans="1:7" ht="12.75">
      <c r="A191" s="173" t="s">
        <v>50</v>
      </c>
      <c r="B191" s="187">
        <v>16.75</v>
      </c>
      <c r="C191" s="171"/>
      <c r="D191" s="185"/>
      <c r="E191" s="161"/>
      <c r="F191" s="168"/>
      <c r="G191" s="168"/>
    </row>
    <row r="192" spans="1:7" ht="12.75">
      <c r="A192" s="173" t="s">
        <v>51</v>
      </c>
      <c r="B192" s="187">
        <v>65</v>
      </c>
      <c r="C192" s="171"/>
      <c r="D192" s="185"/>
      <c r="E192" s="161"/>
      <c r="F192" s="168"/>
      <c r="G192" s="168"/>
    </row>
    <row r="193" spans="1:7" ht="13.5" thickBot="1">
      <c r="A193" s="188" t="s">
        <v>52</v>
      </c>
      <c r="B193" s="189">
        <v>10</v>
      </c>
      <c r="C193" s="190"/>
      <c r="D193" s="191"/>
      <c r="E193" s="161"/>
      <c r="F193" s="168"/>
      <c r="G193" s="168"/>
    </row>
    <row r="194" spans="1:7" ht="13.5" thickBot="1">
      <c r="A194" s="162"/>
      <c r="B194" s="192"/>
      <c r="C194" s="162"/>
      <c r="D194" s="163"/>
      <c r="E194" s="168"/>
      <c r="F194" s="168"/>
      <c r="G194" s="168"/>
    </row>
    <row r="195" spans="1:7" ht="12.75">
      <c r="A195" s="164" t="s">
        <v>41</v>
      </c>
      <c r="B195" s="165">
        <v>41563</v>
      </c>
      <c r="C195" s="166"/>
      <c r="D195" s="167"/>
      <c r="E195" s="168"/>
      <c r="F195" s="168"/>
      <c r="G195" s="168"/>
    </row>
    <row r="196" spans="1:7" ht="13.5" thickBot="1">
      <c r="A196" s="169" t="s">
        <v>0</v>
      </c>
      <c r="B196" s="170" t="s">
        <v>30</v>
      </c>
      <c r="C196" s="171"/>
      <c r="D196" s="172"/>
      <c r="E196" s="168"/>
      <c r="F196" s="168"/>
      <c r="G196" s="168"/>
    </row>
    <row r="197" spans="1:7" ht="13.5" thickBot="1">
      <c r="A197" s="173" t="s">
        <v>42</v>
      </c>
      <c r="B197" s="174">
        <v>41809</v>
      </c>
      <c r="C197" s="171"/>
      <c r="D197" s="175"/>
      <c r="E197" s="161"/>
      <c r="F197" s="176" t="s">
        <v>43</v>
      </c>
      <c r="G197" s="177" t="s">
        <v>44</v>
      </c>
    </row>
    <row r="198" spans="1:7" ht="13.5" thickBot="1">
      <c r="A198" s="178" t="s">
        <v>45</v>
      </c>
      <c r="B198" s="179">
        <v>6150</v>
      </c>
      <c r="C198" s="170" t="s">
        <v>46</v>
      </c>
      <c r="D198" s="180">
        <v>26.92</v>
      </c>
      <c r="E198" s="161"/>
      <c r="F198" s="194">
        <v>0.6989</v>
      </c>
      <c r="G198" s="193">
        <v>8.92</v>
      </c>
    </row>
    <row r="199" spans="1:7" ht="13.5" thickBot="1">
      <c r="A199" s="178" t="s">
        <v>47</v>
      </c>
      <c r="B199" s="179">
        <v>7050</v>
      </c>
      <c r="C199" s="170" t="s">
        <v>46</v>
      </c>
      <c r="D199" s="180">
        <v>23.48</v>
      </c>
      <c r="E199" s="161"/>
      <c r="F199" s="195">
        <v>0.8011</v>
      </c>
      <c r="G199" s="193">
        <v>5.48</v>
      </c>
    </row>
    <row r="200" spans="1:7" ht="13.5" thickBot="1">
      <c r="A200" s="178" t="s">
        <v>47</v>
      </c>
      <c r="B200" s="179">
        <v>7900</v>
      </c>
      <c r="C200" s="170" t="s">
        <v>46</v>
      </c>
      <c r="D200" s="180">
        <v>20.62</v>
      </c>
      <c r="E200" s="161"/>
      <c r="F200" s="195">
        <v>0.8977</v>
      </c>
      <c r="G200" s="193">
        <v>2.62</v>
      </c>
    </row>
    <row r="201" spans="1:7" ht="13.5" thickBot="1">
      <c r="A201" s="178" t="s">
        <v>47</v>
      </c>
      <c r="B201" s="179">
        <v>8350</v>
      </c>
      <c r="C201" s="170" t="s">
        <v>46</v>
      </c>
      <c r="D201" s="180">
        <v>19.26</v>
      </c>
      <c r="E201" s="161"/>
      <c r="F201" s="195">
        <v>0.9489</v>
      </c>
      <c r="G201" s="193">
        <v>1.26</v>
      </c>
    </row>
    <row r="202" spans="1:7" ht="13.5" thickBot="1">
      <c r="A202" s="178" t="s">
        <v>47</v>
      </c>
      <c r="B202" s="179">
        <v>8800</v>
      </c>
      <c r="C202" s="170" t="s">
        <v>46</v>
      </c>
      <c r="D202" s="180">
        <v>18</v>
      </c>
      <c r="E202" s="161"/>
      <c r="F202" s="195">
        <v>1</v>
      </c>
      <c r="G202" s="193">
        <v>0</v>
      </c>
    </row>
    <row r="203" spans="1:7" ht="13.5" thickBot="1">
      <c r="A203" s="178" t="s">
        <v>47</v>
      </c>
      <c r="B203" s="179">
        <v>9200</v>
      </c>
      <c r="C203" s="170" t="s">
        <v>46</v>
      </c>
      <c r="D203" s="180">
        <v>16.97</v>
      </c>
      <c r="E203" s="161"/>
      <c r="F203" s="195">
        <v>1.0455</v>
      </c>
      <c r="G203" s="193">
        <v>-1.03</v>
      </c>
    </row>
    <row r="204" spans="1:7" ht="13.5" thickBot="1">
      <c r="A204" s="178" t="s">
        <v>47</v>
      </c>
      <c r="B204" s="179">
        <v>9650</v>
      </c>
      <c r="C204" s="170" t="s">
        <v>46</v>
      </c>
      <c r="D204" s="180">
        <v>15.92</v>
      </c>
      <c r="E204" s="161"/>
      <c r="F204" s="195">
        <v>1.0966</v>
      </c>
      <c r="G204" s="193">
        <v>-2.08</v>
      </c>
    </row>
    <row r="205" spans="1:7" ht="13.5" thickBot="1">
      <c r="A205" s="178" t="s">
        <v>47</v>
      </c>
      <c r="B205" s="179">
        <v>10550</v>
      </c>
      <c r="C205" s="170" t="s">
        <v>46</v>
      </c>
      <c r="D205" s="180">
        <v>14.12</v>
      </c>
      <c r="E205" s="161"/>
      <c r="F205" s="195">
        <v>1.1989</v>
      </c>
      <c r="G205" s="193">
        <v>-3.88</v>
      </c>
    </row>
    <row r="206" spans="1:7" ht="13.5" thickBot="1">
      <c r="A206" s="178" t="s">
        <v>48</v>
      </c>
      <c r="B206" s="179">
        <v>11400</v>
      </c>
      <c r="C206" s="170" t="s">
        <v>46</v>
      </c>
      <c r="D206" s="180">
        <v>12.82</v>
      </c>
      <c r="E206" s="161"/>
      <c r="F206" s="196">
        <v>1.2955</v>
      </c>
      <c r="G206" s="193">
        <v>-5.18</v>
      </c>
    </row>
    <row r="207" spans="1:7" ht="12.75">
      <c r="A207" s="173" t="s">
        <v>49</v>
      </c>
      <c r="B207" s="170">
        <v>8800</v>
      </c>
      <c r="C207" s="171"/>
      <c r="D207" s="185"/>
      <c r="E207" s="161"/>
      <c r="F207" s="168"/>
      <c r="G207" s="186">
        <v>14.1</v>
      </c>
    </row>
    <row r="208" spans="1:7" ht="12.75">
      <c r="A208" s="173" t="s">
        <v>50</v>
      </c>
      <c r="B208" s="187">
        <v>18</v>
      </c>
      <c r="C208" s="171"/>
      <c r="D208" s="185"/>
      <c r="E208" s="161"/>
      <c r="F208" s="168"/>
      <c r="G208" s="168"/>
    </row>
    <row r="209" spans="1:7" ht="12.75">
      <c r="A209" s="173" t="s">
        <v>51</v>
      </c>
      <c r="B209" s="187">
        <v>65</v>
      </c>
      <c r="C209" s="171"/>
      <c r="D209" s="185"/>
      <c r="E209" s="161"/>
      <c r="F209" s="168"/>
      <c r="G209" s="168"/>
    </row>
    <row r="210" spans="1:7" ht="13.5" thickBot="1">
      <c r="A210" s="188" t="s">
        <v>52</v>
      </c>
      <c r="B210" s="189">
        <v>10</v>
      </c>
      <c r="C210" s="190"/>
      <c r="D210" s="191"/>
      <c r="E210" s="161"/>
      <c r="F210" s="168"/>
      <c r="G210" s="168"/>
    </row>
    <row r="211" spans="1:7" ht="13.5" thickBot="1">
      <c r="A211" s="161"/>
      <c r="B211" s="161"/>
      <c r="C211" s="161"/>
      <c r="D211" s="161"/>
      <c r="E211" s="161"/>
      <c r="F211" s="161"/>
      <c r="G211" s="161"/>
    </row>
    <row r="212" spans="1:7" ht="12.75">
      <c r="A212" s="164" t="s">
        <v>41</v>
      </c>
      <c r="B212" s="165">
        <v>41563</v>
      </c>
      <c r="C212" s="166"/>
      <c r="D212" s="167"/>
      <c r="E212" s="168"/>
      <c r="F212" s="168"/>
      <c r="G212" s="168"/>
    </row>
    <row r="213" spans="1:7" ht="13.5" thickBot="1">
      <c r="A213" s="169" t="s">
        <v>0</v>
      </c>
      <c r="B213" s="170" t="s">
        <v>30</v>
      </c>
      <c r="C213" s="171"/>
      <c r="D213" s="172"/>
      <c r="E213" s="168"/>
      <c r="F213" s="168"/>
      <c r="G213" s="168"/>
    </row>
    <row r="214" spans="1:7" ht="13.5" thickBot="1">
      <c r="A214" s="173" t="s">
        <v>42</v>
      </c>
      <c r="B214" s="174">
        <v>41900</v>
      </c>
      <c r="C214" s="171"/>
      <c r="D214" s="175"/>
      <c r="E214" s="161"/>
      <c r="F214" s="176" t="s">
        <v>43</v>
      </c>
      <c r="G214" s="177" t="s">
        <v>44</v>
      </c>
    </row>
    <row r="215" spans="1:7" ht="13.5" thickBot="1">
      <c r="A215" s="178" t="s">
        <v>45</v>
      </c>
      <c r="B215" s="179">
        <v>6150</v>
      </c>
      <c r="C215" s="170" t="s">
        <v>46</v>
      </c>
      <c r="D215" s="180">
        <v>26.04</v>
      </c>
      <c r="E215" s="161"/>
      <c r="F215" s="194">
        <v>0.6989</v>
      </c>
      <c r="G215" s="193">
        <v>8.04</v>
      </c>
    </row>
    <row r="216" spans="1:7" ht="13.5" thickBot="1">
      <c r="A216" s="178" t="s">
        <v>47</v>
      </c>
      <c r="B216" s="179">
        <v>7050</v>
      </c>
      <c r="C216" s="170" t="s">
        <v>46</v>
      </c>
      <c r="D216" s="180">
        <v>22.94</v>
      </c>
      <c r="E216" s="161"/>
      <c r="F216" s="195">
        <v>0.8011</v>
      </c>
      <c r="G216" s="193">
        <v>4.94</v>
      </c>
    </row>
    <row r="217" spans="1:7" ht="13.5" thickBot="1">
      <c r="A217" s="178" t="s">
        <v>47</v>
      </c>
      <c r="B217" s="179">
        <v>7900</v>
      </c>
      <c r="C217" s="170" t="s">
        <v>46</v>
      </c>
      <c r="D217" s="180">
        <v>20.36</v>
      </c>
      <c r="E217" s="161"/>
      <c r="F217" s="195">
        <v>0.8977</v>
      </c>
      <c r="G217" s="193">
        <v>2.36</v>
      </c>
    </row>
    <row r="218" spans="1:7" ht="13.5" thickBot="1">
      <c r="A218" s="178" t="s">
        <v>47</v>
      </c>
      <c r="B218" s="179">
        <v>8350</v>
      </c>
      <c r="C218" s="170" t="s">
        <v>46</v>
      </c>
      <c r="D218" s="180">
        <v>19.13</v>
      </c>
      <c r="E218" s="161"/>
      <c r="F218" s="195">
        <v>0.9489</v>
      </c>
      <c r="G218" s="193">
        <v>1.13</v>
      </c>
    </row>
    <row r="219" spans="1:7" ht="13.5" thickBot="1">
      <c r="A219" s="178" t="s">
        <v>47</v>
      </c>
      <c r="B219" s="179">
        <v>8800</v>
      </c>
      <c r="C219" s="170" t="s">
        <v>46</v>
      </c>
      <c r="D219" s="180">
        <v>18</v>
      </c>
      <c r="E219" s="161"/>
      <c r="F219" s="195">
        <v>1</v>
      </c>
      <c r="G219" s="193">
        <v>0</v>
      </c>
    </row>
    <row r="220" spans="1:7" ht="13.5" thickBot="1">
      <c r="A220" s="178" t="s">
        <v>47</v>
      </c>
      <c r="B220" s="179">
        <v>9250</v>
      </c>
      <c r="C220" s="170" t="s">
        <v>46</v>
      </c>
      <c r="D220" s="180">
        <v>16.96</v>
      </c>
      <c r="E220" s="161"/>
      <c r="F220" s="195">
        <v>1.0511</v>
      </c>
      <c r="G220" s="193">
        <v>-1.04</v>
      </c>
    </row>
    <row r="221" spans="1:7" ht="13.5" thickBot="1">
      <c r="A221" s="178" t="s">
        <v>47</v>
      </c>
      <c r="B221" s="179">
        <v>9700</v>
      </c>
      <c r="C221" s="170" t="s">
        <v>46</v>
      </c>
      <c r="D221" s="180">
        <v>16.02</v>
      </c>
      <c r="E221" s="161"/>
      <c r="F221" s="195">
        <v>1.1023</v>
      </c>
      <c r="G221" s="193">
        <v>-1.98</v>
      </c>
    </row>
    <row r="222" spans="1:7" ht="13.5" thickBot="1">
      <c r="A222" s="178" t="s">
        <v>47</v>
      </c>
      <c r="B222" s="179">
        <v>10550</v>
      </c>
      <c r="C222" s="170" t="s">
        <v>46</v>
      </c>
      <c r="D222" s="180">
        <v>14.5</v>
      </c>
      <c r="E222" s="161"/>
      <c r="F222" s="195">
        <v>1.1989</v>
      </c>
      <c r="G222" s="193">
        <v>-3.5</v>
      </c>
    </row>
    <row r="223" spans="1:7" ht="13.5" thickBot="1">
      <c r="A223" s="178" t="s">
        <v>48</v>
      </c>
      <c r="B223" s="179">
        <v>11450</v>
      </c>
      <c r="C223" s="170" t="s">
        <v>46</v>
      </c>
      <c r="D223" s="180">
        <v>13.25</v>
      </c>
      <c r="E223" s="161"/>
      <c r="F223" s="196">
        <v>1.3011</v>
      </c>
      <c r="G223" s="193">
        <v>-4.75</v>
      </c>
    </row>
    <row r="224" spans="1:7" ht="12.75">
      <c r="A224" s="173" t="s">
        <v>49</v>
      </c>
      <c r="B224" s="170">
        <v>8800</v>
      </c>
      <c r="C224" s="171"/>
      <c r="D224" s="185"/>
      <c r="E224" s="161"/>
      <c r="F224" s="168"/>
      <c r="G224" s="186">
        <v>12.79</v>
      </c>
    </row>
    <row r="225" spans="1:7" ht="12.75">
      <c r="A225" s="173" t="s">
        <v>50</v>
      </c>
      <c r="B225" s="187">
        <v>18</v>
      </c>
      <c r="C225" s="171"/>
      <c r="D225" s="185"/>
      <c r="E225" s="161"/>
      <c r="F225" s="168"/>
      <c r="G225" s="168"/>
    </row>
    <row r="226" spans="1:7" ht="12.75">
      <c r="A226" s="173" t="s">
        <v>51</v>
      </c>
      <c r="B226" s="187">
        <v>65</v>
      </c>
      <c r="C226" s="171"/>
      <c r="D226" s="185"/>
      <c r="E226" s="161"/>
      <c r="F226" s="168"/>
      <c r="G226" s="168"/>
    </row>
    <row r="227" spans="1:7" ht="13.5" thickBot="1">
      <c r="A227" s="188" t="s">
        <v>52</v>
      </c>
      <c r="B227" s="189">
        <v>10</v>
      </c>
      <c r="C227" s="190"/>
      <c r="D227" s="191"/>
      <c r="E227" s="161"/>
      <c r="F227" s="168"/>
      <c r="G227" s="168"/>
    </row>
    <row r="228" spans="1:7" ht="13.5" thickBot="1">
      <c r="A228" s="161"/>
      <c r="B228" s="161"/>
      <c r="C228" s="161"/>
      <c r="D228" s="161"/>
      <c r="E228" s="161"/>
      <c r="F228" s="161"/>
      <c r="G228" s="161"/>
    </row>
    <row r="229" spans="1:7" ht="12.75">
      <c r="A229" s="164" t="s">
        <v>41</v>
      </c>
      <c r="B229" s="165">
        <v>41563</v>
      </c>
      <c r="C229" s="166"/>
      <c r="D229" s="167"/>
      <c r="E229" s="168"/>
      <c r="F229" s="168"/>
      <c r="G229" s="168"/>
    </row>
    <row r="230" spans="1:7" ht="13.5" thickBot="1">
      <c r="A230" s="169" t="s">
        <v>0</v>
      </c>
      <c r="B230" s="170" t="s">
        <v>30</v>
      </c>
      <c r="C230" s="171"/>
      <c r="D230" s="172"/>
      <c r="E230" s="168"/>
      <c r="F230" s="168"/>
      <c r="G230" s="168"/>
    </row>
    <row r="231" spans="1:7" ht="13.5" thickBot="1">
      <c r="A231" s="173" t="s">
        <v>42</v>
      </c>
      <c r="B231" s="174">
        <v>41991</v>
      </c>
      <c r="C231" s="171"/>
      <c r="D231" s="175"/>
      <c r="E231" s="161"/>
      <c r="F231" s="176" t="s">
        <v>43</v>
      </c>
      <c r="G231" s="177" t="s">
        <v>44</v>
      </c>
    </row>
    <row r="232" spans="1:7" ht="13.5" thickBot="1">
      <c r="A232" s="178" t="s">
        <v>45</v>
      </c>
      <c r="B232" s="179">
        <v>6200</v>
      </c>
      <c r="C232" s="170" t="s">
        <v>46</v>
      </c>
      <c r="D232" s="180">
        <v>25.49</v>
      </c>
      <c r="E232" s="161"/>
      <c r="F232" s="194">
        <v>0.6966</v>
      </c>
      <c r="G232" s="193">
        <v>7.49</v>
      </c>
    </row>
    <row r="233" spans="1:7" ht="13.5" thickBot="1">
      <c r="A233" s="178" t="s">
        <v>47</v>
      </c>
      <c r="B233" s="179">
        <v>7100</v>
      </c>
      <c r="C233" s="170" t="s">
        <v>46</v>
      </c>
      <c r="D233" s="180">
        <v>22.65</v>
      </c>
      <c r="E233" s="161"/>
      <c r="F233" s="195">
        <v>0.7978</v>
      </c>
      <c r="G233" s="193">
        <v>4.65</v>
      </c>
    </row>
    <row r="234" spans="1:7" ht="13.5" thickBot="1">
      <c r="A234" s="178" t="s">
        <v>47</v>
      </c>
      <c r="B234" s="179">
        <v>8000</v>
      </c>
      <c r="C234" s="170" t="s">
        <v>46</v>
      </c>
      <c r="D234" s="180">
        <v>20.16</v>
      </c>
      <c r="E234" s="161"/>
      <c r="F234" s="195">
        <v>0.8989</v>
      </c>
      <c r="G234" s="193">
        <v>2.16</v>
      </c>
    </row>
    <row r="235" spans="1:7" ht="13.5" thickBot="1">
      <c r="A235" s="178" t="s">
        <v>47</v>
      </c>
      <c r="B235" s="179">
        <v>8450</v>
      </c>
      <c r="C235" s="170" t="s">
        <v>46</v>
      </c>
      <c r="D235" s="180">
        <v>19.04</v>
      </c>
      <c r="E235" s="161"/>
      <c r="F235" s="195">
        <v>0.9494</v>
      </c>
      <c r="G235" s="193">
        <v>1.04</v>
      </c>
    </row>
    <row r="236" spans="1:7" ht="13.5" thickBot="1">
      <c r="A236" s="178" t="s">
        <v>47</v>
      </c>
      <c r="B236" s="179">
        <v>8900</v>
      </c>
      <c r="C236" s="170" t="s">
        <v>46</v>
      </c>
      <c r="D236" s="180">
        <v>18</v>
      </c>
      <c r="E236" s="161"/>
      <c r="F236" s="195">
        <v>1</v>
      </c>
      <c r="G236" s="193">
        <v>0</v>
      </c>
    </row>
    <row r="237" spans="1:7" ht="13.5" thickBot="1">
      <c r="A237" s="178" t="s">
        <v>47</v>
      </c>
      <c r="B237" s="179">
        <v>9300</v>
      </c>
      <c r="C237" s="170" t="s">
        <v>46</v>
      </c>
      <c r="D237" s="180">
        <v>17.15</v>
      </c>
      <c r="E237" s="161"/>
      <c r="F237" s="195">
        <v>1.0449</v>
      </c>
      <c r="G237" s="193">
        <v>-0.85</v>
      </c>
    </row>
    <row r="238" spans="1:7" ht="13.5" thickBot="1">
      <c r="A238" s="178" t="s">
        <v>47</v>
      </c>
      <c r="B238" s="179">
        <v>9750</v>
      </c>
      <c r="C238" s="170" t="s">
        <v>46</v>
      </c>
      <c r="D238" s="180">
        <v>16.28</v>
      </c>
      <c r="E238" s="161"/>
      <c r="F238" s="195">
        <v>1.0955</v>
      </c>
      <c r="G238" s="193">
        <v>-1.72</v>
      </c>
    </row>
    <row r="239" spans="1:7" ht="13.5" thickBot="1">
      <c r="A239" s="178" t="s">
        <v>47</v>
      </c>
      <c r="B239" s="179">
        <v>10650</v>
      </c>
      <c r="C239" s="170" t="s">
        <v>46</v>
      </c>
      <c r="D239" s="180">
        <v>14.79</v>
      </c>
      <c r="E239" s="161"/>
      <c r="F239" s="195">
        <v>1.1966</v>
      </c>
      <c r="G239" s="193">
        <v>-3.21</v>
      </c>
    </row>
    <row r="240" spans="1:7" ht="13.5" thickBot="1">
      <c r="A240" s="178" t="s">
        <v>48</v>
      </c>
      <c r="B240" s="179">
        <v>11550</v>
      </c>
      <c r="C240" s="170" t="s">
        <v>46</v>
      </c>
      <c r="D240" s="180">
        <v>13.64</v>
      </c>
      <c r="E240" s="161"/>
      <c r="F240" s="196">
        <v>1.2978</v>
      </c>
      <c r="G240" s="193">
        <v>-4.36</v>
      </c>
    </row>
    <row r="241" spans="1:7" ht="12.75">
      <c r="A241" s="173" t="s">
        <v>49</v>
      </c>
      <c r="B241" s="170">
        <v>8900</v>
      </c>
      <c r="C241" s="171"/>
      <c r="D241" s="185"/>
      <c r="E241" s="161"/>
      <c r="F241" s="168"/>
      <c r="G241" s="186">
        <v>11.85</v>
      </c>
    </row>
    <row r="242" spans="1:7" ht="12.75">
      <c r="A242" s="173" t="s">
        <v>50</v>
      </c>
      <c r="B242" s="187">
        <v>18</v>
      </c>
      <c r="C242" s="171"/>
      <c r="D242" s="185"/>
      <c r="E242" s="161"/>
      <c r="F242" s="168"/>
      <c r="G242" s="168"/>
    </row>
    <row r="243" spans="1:7" ht="12.75">
      <c r="A243" s="173" t="s">
        <v>51</v>
      </c>
      <c r="B243" s="187">
        <v>65</v>
      </c>
      <c r="C243" s="171"/>
      <c r="D243" s="185"/>
      <c r="E243" s="161"/>
      <c r="F243" s="168"/>
      <c r="G243" s="168"/>
    </row>
    <row r="244" spans="1:7" ht="13.5" thickBot="1">
      <c r="A244" s="188" t="s">
        <v>52</v>
      </c>
      <c r="B244" s="189">
        <v>10</v>
      </c>
      <c r="C244" s="190"/>
      <c r="D244" s="191"/>
      <c r="E244" s="161"/>
      <c r="F244" s="168"/>
      <c r="G244" s="168"/>
    </row>
    <row r="245" spans="1:7" ht="13.5" thickBot="1">
      <c r="A245" s="161"/>
      <c r="B245" s="161"/>
      <c r="C245" s="161"/>
      <c r="D245" s="161"/>
      <c r="E245" s="161"/>
      <c r="F245" s="161"/>
      <c r="G245" s="161"/>
    </row>
    <row r="246" spans="1:7" ht="12.75">
      <c r="A246" s="164" t="s">
        <v>41</v>
      </c>
      <c r="B246" s="165">
        <v>41563</v>
      </c>
      <c r="C246" s="166"/>
      <c r="D246" s="167"/>
      <c r="E246" s="168"/>
      <c r="F246" s="168"/>
      <c r="G246" s="168"/>
    </row>
    <row r="247" spans="1:7" ht="13.5" thickBot="1">
      <c r="A247" s="169" t="s">
        <v>0</v>
      </c>
      <c r="B247" s="170" t="s">
        <v>30</v>
      </c>
      <c r="C247" s="171"/>
      <c r="D247" s="172"/>
      <c r="E247" s="168"/>
      <c r="F247" s="168"/>
      <c r="G247" s="168"/>
    </row>
    <row r="248" spans="1:7" ht="13.5" thickBot="1">
      <c r="A248" s="173" t="s">
        <v>42</v>
      </c>
      <c r="B248" s="174">
        <v>42082</v>
      </c>
      <c r="C248" s="171"/>
      <c r="D248" s="175"/>
      <c r="E248" s="161"/>
      <c r="F248" s="176" t="s">
        <v>43</v>
      </c>
      <c r="G248" s="177" t="s">
        <v>44</v>
      </c>
    </row>
    <row r="249" spans="1:7" ht="13.5" thickBot="1">
      <c r="A249" s="178" t="s">
        <v>45</v>
      </c>
      <c r="B249" s="179">
        <v>6300</v>
      </c>
      <c r="C249" s="170" t="s">
        <v>46</v>
      </c>
      <c r="D249" s="180">
        <v>24.83</v>
      </c>
      <c r="E249" s="161"/>
      <c r="F249" s="194">
        <v>0.7039</v>
      </c>
      <c r="G249" s="193">
        <v>6.83</v>
      </c>
    </row>
    <row r="250" spans="1:7" ht="13.5" thickBot="1">
      <c r="A250" s="178" t="s">
        <v>47</v>
      </c>
      <c r="B250" s="179">
        <v>7200</v>
      </c>
      <c r="C250" s="170" t="s">
        <v>46</v>
      </c>
      <c r="D250" s="180">
        <v>22.2</v>
      </c>
      <c r="E250" s="161"/>
      <c r="F250" s="195">
        <v>0.8045</v>
      </c>
      <c r="G250" s="193">
        <v>4.2</v>
      </c>
    </row>
    <row r="251" spans="1:7" ht="13.5" thickBot="1">
      <c r="A251" s="178" t="s">
        <v>47</v>
      </c>
      <c r="B251" s="179">
        <v>8050</v>
      </c>
      <c r="C251" s="170" t="s">
        <v>46</v>
      </c>
      <c r="D251" s="180">
        <v>20.01</v>
      </c>
      <c r="E251" s="161"/>
      <c r="F251" s="195">
        <v>0.8994</v>
      </c>
      <c r="G251" s="193">
        <v>2.01</v>
      </c>
    </row>
    <row r="252" spans="1:7" ht="13.5" thickBot="1">
      <c r="A252" s="178" t="s">
        <v>47</v>
      </c>
      <c r="B252" s="179">
        <v>8500</v>
      </c>
      <c r="C252" s="170" t="s">
        <v>46</v>
      </c>
      <c r="D252" s="180">
        <v>18.97</v>
      </c>
      <c r="E252" s="161"/>
      <c r="F252" s="195">
        <v>0.9497</v>
      </c>
      <c r="G252" s="193">
        <v>0.97</v>
      </c>
    </row>
    <row r="253" spans="1:7" ht="13.5" thickBot="1">
      <c r="A253" s="178" t="s">
        <v>47</v>
      </c>
      <c r="B253" s="179">
        <v>8950</v>
      </c>
      <c r="C253" s="170" t="s">
        <v>46</v>
      </c>
      <c r="D253" s="180">
        <v>18</v>
      </c>
      <c r="E253" s="161"/>
      <c r="F253" s="195">
        <v>1</v>
      </c>
      <c r="G253" s="193">
        <v>0</v>
      </c>
    </row>
    <row r="254" spans="1:7" ht="13.5" thickBot="1">
      <c r="A254" s="178" t="s">
        <v>47</v>
      </c>
      <c r="B254" s="179">
        <v>9400</v>
      </c>
      <c r="C254" s="170" t="s">
        <v>46</v>
      </c>
      <c r="D254" s="180">
        <v>17.11</v>
      </c>
      <c r="E254" s="161"/>
      <c r="F254" s="195">
        <v>1.0503</v>
      </c>
      <c r="G254" s="193">
        <v>-0.89</v>
      </c>
    </row>
    <row r="255" spans="1:7" ht="13.5" thickBot="1">
      <c r="A255" s="178" t="s">
        <v>47</v>
      </c>
      <c r="B255" s="179">
        <v>9850</v>
      </c>
      <c r="C255" s="170" t="s">
        <v>46</v>
      </c>
      <c r="D255" s="180">
        <v>16.31</v>
      </c>
      <c r="E255" s="161"/>
      <c r="F255" s="195">
        <v>1.1006</v>
      </c>
      <c r="G255" s="193">
        <v>-1.69</v>
      </c>
    </row>
    <row r="256" spans="1:7" ht="13.5" thickBot="1">
      <c r="A256" s="178" t="s">
        <v>47</v>
      </c>
      <c r="B256" s="179">
        <v>10750</v>
      </c>
      <c r="C256" s="170" t="s">
        <v>46</v>
      </c>
      <c r="D256" s="180">
        <v>14.93</v>
      </c>
      <c r="E256" s="161"/>
      <c r="F256" s="195">
        <v>1.2011</v>
      </c>
      <c r="G256" s="193">
        <v>-3.07</v>
      </c>
    </row>
    <row r="257" spans="1:7" ht="13.5" thickBot="1">
      <c r="A257" s="178" t="s">
        <v>48</v>
      </c>
      <c r="B257" s="179">
        <v>11650</v>
      </c>
      <c r="C257" s="170" t="s">
        <v>46</v>
      </c>
      <c r="D257" s="180">
        <v>13.86</v>
      </c>
      <c r="E257" s="161"/>
      <c r="F257" s="196">
        <v>1.3017</v>
      </c>
      <c r="G257" s="193">
        <v>-4.14</v>
      </c>
    </row>
    <row r="258" spans="1:7" ht="12.75">
      <c r="A258" s="173" t="s">
        <v>49</v>
      </c>
      <c r="B258" s="170">
        <v>8950</v>
      </c>
      <c r="C258" s="171"/>
      <c r="D258" s="185"/>
      <c r="E258" s="161"/>
      <c r="F258" s="168"/>
      <c r="G258" s="186">
        <v>10.97</v>
      </c>
    </row>
    <row r="259" spans="1:7" ht="12.75">
      <c r="A259" s="173" t="s">
        <v>50</v>
      </c>
      <c r="B259" s="187">
        <v>18</v>
      </c>
      <c r="C259" s="171"/>
      <c r="D259" s="185"/>
      <c r="E259" s="161"/>
      <c r="F259" s="168"/>
      <c r="G259" s="168"/>
    </row>
    <row r="260" spans="1:7" ht="12.75">
      <c r="A260" s="173" t="s">
        <v>51</v>
      </c>
      <c r="B260" s="187">
        <v>65</v>
      </c>
      <c r="C260" s="171"/>
      <c r="D260" s="185"/>
      <c r="E260" s="161"/>
      <c r="F260" s="168"/>
      <c r="G260" s="168"/>
    </row>
    <row r="261" spans="1:7" ht="13.5" thickBot="1">
      <c r="A261" s="188" t="s">
        <v>52</v>
      </c>
      <c r="B261" s="189">
        <v>10</v>
      </c>
      <c r="C261" s="190"/>
      <c r="D261" s="191"/>
      <c r="E261" s="161"/>
      <c r="F261" s="168"/>
      <c r="G261" s="168"/>
    </row>
    <row r="262" spans="1:7" ht="13.5" thickBot="1">
      <c r="A262" s="161"/>
      <c r="B262" s="161"/>
      <c r="C262" s="161"/>
      <c r="D262" s="161"/>
      <c r="E262" s="161"/>
      <c r="F262" s="161"/>
      <c r="G262" s="161"/>
    </row>
    <row r="263" spans="1:7" ht="12.75">
      <c r="A263" s="164" t="s">
        <v>41</v>
      </c>
      <c r="B263" s="165">
        <v>41563</v>
      </c>
      <c r="C263" s="166"/>
      <c r="D263" s="167"/>
      <c r="E263" s="168"/>
      <c r="F263" s="168"/>
      <c r="G263" s="168"/>
    </row>
    <row r="264" spans="1:7" ht="13.5" thickBot="1">
      <c r="A264" s="169" t="s">
        <v>0</v>
      </c>
      <c r="B264" s="170" t="s">
        <v>30</v>
      </c>
      <c r="C264" s="171"/>
      <c r="D264" s="172"/>
      <c r="E264" s="168"/>
      <c r="F264" s="168"/>
      <c r="G264" s="168"/>
    </row>
    <row r="265" spans="1:7" ht="13.5" thickBot="1">
      <c r="A265" s="173" t="s">
        <v>42</v>
      </c>
      <c r="B265" s="174">
        <v>42173</v>
      </c>
      <c r="C265" s="171"/>
      <c r="D265" s="175"/>
      <c r="E265" s="161"/>
      <c r="F265" s="176" t="s">
        <v>43</v>
      </c>
      <c r="G265" s="177" t="s">
        <v>44</v>
      </c>
    </row>
    <row r="266" spans="1:7" ht="13.5" thickBot="1">
      <c r="A266" s="178" t="s">
        <v>45</v>
      </c>
      <c r="B266" s="179">
        <v>6300</v>
      </c>
      <c r="C266" s="170" t="s">
        <v>46</v>
      </c>
      <c r="D266" s="180">
        <v>24.57</v>
      </c>
      <c r="E266" s="161"/>
      <c r="F266" s="194">
        <v>0.7</v>
      </c>
      <c r="G266" s="193">
        <v>6.57</v>
      </c>
    </row>
    <row r="267" spans="1:7" ht="13.5" thickBot="1">
      <c r="A267" s="178" t="s">
        <v>47</v>
      </c>
      <c r="B267" s="179">
        <v>7200</v>
      </c>
      <c r="C267" s="170" t="s">
        <v>46</v>
      </c>
      <c r="D267" s="180">
        <v>22.08</v>
      </c>
      <c r="E267" s="161"/>
      <c r="F267" s="195">
        <v>0.8</v>
      </c>
      <c r="G267" s="193">
        <v>4.08</v>
      </c>
    </row>
    <row r="268" spans="1:7" ht="13.5" thickBot="1">
      <c r="A268" s="178" t="s">
        <v>47</v>
      </c>
      <c r="B268" s="179">
        <v>8100</v>
      </c>
      <c r="C268" s="170" t="s">
        <v>46</v>
      </c>
      <c r="D268" s="180">
        <v>19.89</v>
      </c>
      <c r="E268" s="161"/>
      <c r="F268" s="195">
        <v>0.9</v>
      </c>
      <c r="G268" s="193">
        <v>1.89</v>
      </c>
    </row>
    <row r="269" spans="1:7" ht="13.5" thickBot="1">
      <c r="A269" s="178" t="s">
        <v>47</v>
      </c>
      <c r="B269" s="179">
        <v>8550</v>
      </c>
      <c r="C269" s="170" t="s">
        <v>46</v>
      </c>
      <c r="D269" s="180">
        <v>18.91</v>
      </c>
      <c r="E269" s="161"/>
      <c r="F269" s="195">
        <v>0.95</v>
      </c>
      <c r="G269" s="193">
        <v>0.91</v>
      </c>
    </row>
    <row r="270" spans="1:7" ht="13.5" thickBot="1">
      <c r="A270" s="178" t="s">
        <v>47</v>
      </c>
      <c r="B270" s="179">
        <v>9000</v>
      </c>
      <c r="C270" s="170" t="s">
        <v>46</v>
      </c>
      <c r="D270" s="180">
        <v>18</v>
      </c>
      <c r="E270" s="161"/>
      <c r="F270" s="195">
        <v>1</v>
      </c>
      <c r="G270" s="193">
        <v>0</v>
      </c>
    </row>
    <row r="271" spans="1:7" ht="13.5" thickBot="1">
      <c r="A271" s="178" t="s">
        <v>47</v>
      </c>
      <c r="B271" s="179">
        <v>9450</v>
      </c>
      <c r="C271" s="170" t="s">
        <v>46</v>
      </c>
      <c r="D271" s="180">
        <v>17.16</v>
      </c>
      <c r="E271" s="161"/>
      <c r="F271" s="195">
        <v>1.05</v>
      </c>
      <c r="G271" s="193">
        <v>-0.84</v>
      </c>
    </row>
    <row r="272" spans="1:7" ht="13.5" thickBot="1">
      <c r="A272" s="178" t="s">
        <v>47</v>
      </c>
      <c r="B272" s="179">
        <v>9900</v>
      </c>
      <c r="C272" s="170" t="s">
        <v>46</v>
      </c>
      <c r="D272" s="180">
        <v>16.4</v>
      </c>
      <c r="E272" s="161"/>
      <c r="F272" s="195">
        <v>1.1</v>
      </c>
      <c r="G272" s="193">
        <v>-1.6</v>
      </c>
    </row>
    <row r="273" spans="1:7" ht="13.5" thickBot="1">
      <c r="A273" s="178" t="s">
        <v>47</v>
      </c>
      <c r="B273" s="179">
        <v>10800</v>
      </c>
      <c r="C273" s="170" t="s">
        <v>46</v>
      </c>
      <c r="D273" s="180">
        <v>15.1</v>
      </c>
      <c r="E273" s="161"/>
      <c r="F273" s="195">
        <v>1.2</v>
      </c>
      <c r="G273" s="193">
        <v>-2.9</v>
      </c>
    </row>
    <row r="274" spans="1:7" ht="13.5" thickBot="1">
      <c r="A274" s="178" t="s">
        <v>48</v>
      </c>
      <c r="B274" s="179">
        <v>11700</v>
      </c>
      <c r="C274" s="170" t="s">
        <v>46</v>
      </c>
      <c r="D274" s="180">
        <v>14.09</v>
      </c>
      <c r="E274" s="161"/>
      <c r="F274" s="196">
        <v>1.3</v>
      </c>
      <c r="G274" s="193">
        <v>-3.91</v>
      </c>
    </row>
    <row r="275" spans="1:7" ht="12.75">
      <c r="A275" s="173" t="s">
        <v>49</v>
      </c>
      <c r="B275" s="170">
        <v>9000</v>
      </c>
      <c r="C275" s="171"/>
      <c r="D275" s="185"/>
      <c r="E275" s="161"/>
      <c r="F275" s="168"/>
      <c r="G275" s="186">
        <v>10.48</v>
      </c>
    </row>
    <row r="276" spans="1:7" ht="12.75">
      <c r="A276" s="173" t="s">
        <v>50</v>
      </c>
      <c r="B276" s="187">
        <v>18</v>
      </c>
      <c r="C276" s="171"/>
      <c r="D276" s="185"/>
      <c r="E276" s="161"/>
      <c r="F276" s="168"/>
      <c r="G276" s="168"/>
    </row>
    <row r="277" spans="1:7" ht="12.75">
      <c r="A277" s="173" t="s">
        <v>51</v>
      </c>
      <c r="B277" s="187">
        <v>65</v>
      </c>
      <c r="C277" s="171"/>
      <c r="D277" s="185"/>
      <c r="E277" s="161"/>
      <c r="F277" s="168"/>
      <c r="G277" s="168"/>
    </row>
    <row r="278" spans="1:7" ht="13.5" thickBot="1">
      <c r="A278" s="188" t="s">
        <v>52</v>
      </c>
      <c r="B278" s="189">
        <v>10</v>
      </c>
      <c r="C278" s="190"/>
      <c r="D278" s="191"/>
      <c r="E278" s="161"/>
      <c r="F278" s="168"/>
      <c r="G278" s="168"/>
    </row>
    <row r="279" spans="1:7" ht="13.5" thickBot="1">
      <c r="A279" s="161"/>
      <c r="B279" s="161"/>
      <c r="C279" s="161"/>
      <c r="D279" s="161"/>
      <c r="E279" s="161"/>
      <c r="F279" s="161"/>
      <c r="G279" s="161"/>
    </row>
    <row r="280" spans="1:7" ht="12.75">
      <c r="A280" s="164" t="s">
        <v>41</v>
      </c>
      <c r="B280" s="165">
        <v>41563</v>
      </c>
      <c r="C280" s="166"/>
      <c r="D280" s="167"/>
      <c r="E280" s="168"/>
      <c r="F280" s="168"/>
      <c r="G280" s="168"/>
    </row>
    <row r="281" spans="1:7" ht="13.5" thickBot="1">
      <c r="A281" s="169" t="s">
        <v>0</v>
      </c>
      <c r="B281" s="170" t="s">
        <v>30</v>
      </c>
      <c r="C281" s="171"/>
      <c r="D281" s="172"/>
      <c r="E281" s="168"/>
      <c r="F281" s="168"/>
      <c r="G281" s="168"/>
    </row>
    <row r="282" spans="1:7" ht="13.5" thickBot="1">
      <c r="A282" s="173" t="s">
        <v>42</v>
      </c>
      <c r="B282" s="174">
        <v>42355</v>
      </c>
      <c r="C282" s="171"/>
      <c r="D282" s="175"/>
      <c r="E282" s="161"/>
      <c r="F282" s="176" t="s">
        <v>43</v>
      </c>
      <c r="G282" s="177" t="s">
        <v>44</v>
      </c>
    </row>
    <row r="283" spans="1:7" ht="13.5" thickBot="1">
      <c r="A283" s="178" t="s">
        <v>45</v>
      </c>
      <c r="B283" s="179">
        <v>6400</v>
      </c>
      <c r="C283" s="170" t="s">
        <v>46</v>
      </c>
      <c r="D283" s="180">
        <v>24.03</v>
      </c>
      <c r="E283" s="161"/>
      <c r="F283" s="194">
        <v>0.6995</v>
      </c>
      <c r="G283" s="193">
        <v>6.03</v>
      </c>
    </row>
    <row r="284" spans="1:7" ht="13.5" thickBot="1">
      <c r="A284" s="178" t="s">
        <v>47</v>
      </c>
      <c r="B284" s="179">
        <v>7350</v>
      </c>
      <c r="C284" s="170" t="s">
        <v>46</v>
      </c>
      <c r="D284" s="180">
        <v>21.67</v>
      </c>
      <c r="E284" s="161"/>
      <c r="F284" s="195">
        <v>0.8033</v>
      </c>
      <c r="G284" s="193">
        <v>3.67</v>
      </c>
    </row>
    <row r="285" spans="1:7" ht="13.5" thickBot="1">
      <c r="A285" s="178" t="s">
        <v>47</v>
      </c>
      <c r="B285" s="179">
        <v>8250</v>
      </c>
      <c r="C285" s="170" t="s">
        <v>46</v>
      </c>
      <c r="D285" s="180">
        <v>19.71</v>
      </c>
      <c r="E285" s="161"/>
      <c r="F285" s="195">
        <v>0.9016</v>
      </c>
      <c r="G285" s="193">
        <v>1.71</v>
      </c>
    </row>
    <row r="286" spans="1:7" ht="13.5" thickBot="1">
      <c r="A286" s="178" t="s">
        <v>47</v>
      </c>
      <c r="B286" s="179">
        <v>8700</v>
      </c>
      <c r="C286" s="170" t="s">
        <v>46</v>
      </c>
      <c r="D286" s="180">
        <v>18.82</v>
      </c>
      <c r="E286" s="161"/>
      <c r="F286" s="195">
        <v>0.9508</v>
      </c>
      <c r="G286" s="193">
        <v>0.82</v>
      </c>
    </row>
    <row r="287" spans="1:7" ht="13.5" thickBot="1">
      <c r="A287" s="178" t="s">
        <v>47</v>
      </c>
      <c r="B287" s="179">
        <v>9150</v>
      </c>
      <c r="C287" s="170" t="s">
        <v>46</v>
      </c>
      <c r="D287" s="180">
        <v>18</v>
      </c>
      <c r="E287" s="161"/>
      <c r="F287" s="195">
        <v>1</v>
      </c>
      <c r="G287" s="193">
        <v>0</v>
      </c>
    </row>
    <row r="288" spans="1:7" ht="13.5" thickBot="1">
      <c r="A288" s="178" t="s">
        <v>47</v>
      </c>
      <c r="B288" s="179">
        <v>9600</v>
      </c>
      <c r="C288" s="170" t="s">
        <v>46</v>
      </c>
      <c r="D288" s="180">
        <v>17.24</v>
      </c>
      <c r="E288" s="161"/>
      <c r="F288" s="195">
        <v>1.0492</v>
      </c>
      <c r="G288" s="193">
        <v>-0.76</v>
      </c>
    </row>
    <row r="289" spans="1:7" ht="13.5" thickBot="1">
      <c r="A289" s="178" t="s">
        <v>47</v>
      </c>
      <c r="B289" s="179">
        <v>10100</v>
      </c>
      <c r="C289" s="170" t="s">
        <v>46</v>
      </c>
      <c r="D289" s="180">
        <v>16.48</v>
      </c>
      <c r="E289" s="161"/>
      <c r="F289" s="195">
        <v>1.1038</v>
      </c>
      <c r="G289" s="193">
        <v>-1.52</v>
      </c>
    </row>
    <row r="290" spans="1:7" ht="13.5" thickBot="1">
      <c r="A290" s="178" t="s">
        <v>47</v>
      </c>
      <c r="B290" s="179">
        <v>11000</v>
      </c>
      <c r="C290" s="170" t="s">
        <v>46</v>
      </c>
      <c r="D290" s="180">
        <v>15.31</v>
      </c>
      <c r="E290" s="161"/>
      <c r="F290" s="195">
        <v>1.2022</v>
      </c>
      <c r="G290" s="193">
        <v>-2.69</v>
      </c>
    </row>
    <row r="291" spans="1:7" ht="13.5" thickBot="1">
      <c r="A291" s="178" t="s">
        <v>48</v>
      </c>
      <c r="B291" s="179">
        <v>11900</v>
      </c>
      <c r="C291" s="170" t="s">
        <v>46</v>
      </c>
      <c r="D291" s="180">
        <v>14.4</v>
      </c>
      <c r="E291" s="161"/>
      <c r="F291" s="196">
        <v>1.3005</v>
      </c>
      <c r="G291" s="193">
        <v>-3.6</v>
      </c>
    </row>
    <row r="292" spans="1:7" ht="12.75">
      <c r="A292" s="173" t="s">
        <v>49</v>
      </c>
      <c r="B292" s="170">
        <v>9150</v>
      </c>
      <c r="C292" s="171"/>
      <c r="D292" s="185"/>
      <c r="E292" s="161"/>
      <c r="F292" s="168"/>
      <c r="G292" s="186">
        <v>9.63</v>
      </c>
    </row>
    <row r="293" spans="1:7" ht="12.75">
      <c r="A293" s="173" t="s">
        <v>50</v>
      </c>
      <c r="B293" s="187">
        <v>18</v>
      </c>
      <c r="C293" s="171"/>
      <c r="D293" s="185"/>
      <c r="E293" s="161"/>
      <c r="F293" s="168"/>
      <c r="G293" s="168"/>
    </row>
    <row r="294" spans="1:7" ht="12.75">
      <c r="A294" s="173" t="s">
        <v>51</v>
      </c>
      <c r="B294" s="187">
        <v>65</v>
      </c>
      <c r="C294" s="171"/>
      <c r="D294" s="185"/>
      <c r="E294" s="161"/>
      <c r="F294" s="168"/>
      <c r="G294" s="168"/>
    </row>
    <row r="295" spans="1:7" ht="13.5" thickBot="1">
      <c r="A295" s="188" t="s">
        <v>52</v>
      </c>
      <c r="B295" s="189">
        <v>10</v>
      </c>
      <c r="C295" s="190"/>
      <c r="D295" s="191"/>
      <c r="E295" s="161"/>
      <c r="F295" s="168"/>
      <c r="G295" s="168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64" t="s">
        <v>41</v>
      </c>
      <c r="B297" s="165">
        <v>41563</v>
      </c>
      <c r="C297" s="166"/>
      <c r="D297" s="167"/>
      <c r="E297" s="168"/>
      <c r="F297" s="168"/>
      <c r="G297" s="168"/>
    </row>
    <row r="298" spans="1:7" ht="13.5" thickBot="1">
      <c r="A298" s="169" t="s">
        <v>0</v>
      </c>
      <c r="B298" s="170" t="s">
        <v>38</v>
      </c>
      <c r="C298" s="171"/>
      <c r="D298" s="172"/>
      <c r="E298" s="168"/>
      <c r="F298" s="168"/>
      <c r="G298" s="168"/>
    </row>
    <row r="299" spans="1:7" ht="13.5" thickBot="1">
      <c r="A299" s="173" t="s">
        <v>42</v>
      </c>
      <c r="B299" s="174">
        <v>41627</v>
      </c>
      <c r="C299" s="171"/>
      <c r="D299" s="175"/>
      <c r="E299" s="161"/>
      <c r="F299" s="176" t="s">
        <v>43</v>
      </c>
      <c r="G299" s="177" t="s">
        <v>44</v>
      </c>
    </row>
    <row r="300" spans="1:7" ht="12.75">
      <c r="A300" s="178" t="s">
        <v>45</v>
      </c>
      <c r="B300" s="179">
        <v>27950</v>
      </c>
      <c r="C300" s="170" t="s">
        <v>46</v>
      </c>
      <c r="D300" s="180">
        <v>29.51</v>
      </c>
      <c r="E300" s="161"/>
      <c r="F300" s="200">
        <v>0.6996</v>
      </c>
      <c r="G300" s="198">
        <v>14.01</v>
      </c>
    </row>
    <row r="301" spans="1:7" ht="12.75">
      <c r="A301" s="178" t="s">
        <v>47</v>
      </c>
      <c r="B301" s="179">
        <v>31950</v>
      </c>
      <c r="C301" s="170" t="s">
        <v>46</v>
      </c>
      <c r="D301" s="180">
        <v>24.19</v>
      </c>
      <c r="E301" s="161"/>
      <c r="F301" s="201">
        <v>0.7997</v>
      </c>
      <c r="G301" s="180">
        <v>8.69</v>
      </c>
    </row>
    <row r="302" spans="1:7" ht="12.75">
      <c r="A302" s="178" t="s">
        <v>47</v>
      </c>
      <c r="B302" s="179">
        <v>35950</v>
      </c>
      <c r="C302" s="170" t="s">
        <v>46</v>
      </c>
      <c r="D302" s="180">
        <v>19.52</v>
      </c>
      <c r="E302" s="161"/>
      <c r="F302" s="201">
        <v>0.8999</v>
      </c>
      <c r="G302" s="180">
        <v>4.02</v>
      </c>
    </row>
    <row r="303" spans="1:7" ht="12.75">
      <c r="A303" s="178" t="s">
        <v>47</v>
      </c>
      <c r="B303" s="179">
        <v>37950</v>
      </c>
      <c r="C303" s="170" t="s">
        <v>46</v>
      </c>
      <c r="D303" s="180">
        <v>17.43</v>
      </c>
      <c r="E303" s="161"/>
      <c r="F303" s="201">
        <v>0.9499</v>
      </c>
      <c r="G303" s="180">
        <v>1.93</v>
      </c>
    </row>
    <row r="304" spans="1:7" ht="12.75">
      <c r="A304" s="178" t="s">
        <v>47</v>
      </c>
      <c r="B304" s="179">
        <v>39950</v>
      </c>
      <c r="C304" s="170" t="s">
        <v>46</v>
      </c>
      <c r="D304" s="180">
        <v>15.5</v>
      </c>
      <c r="E304" s="161"/>
      <c r="F304" s="201">
        <v>1</v>
      </c>
      <c r="G304" s="180">
        <v>0</v>
      </c>
    </row>
    <row r="305" spans="1:7" ht="12.75">
      <c r="A305" s="178" t="s">
        <v>47</v>
      </c>
      <c r="B305" s="179">
        <v>41950</v>
      </c>
      <c r="C305" s="170" t="s">
        <v>46</v>
      </c>
      <c r="D305" s="180">
        <v>13.73</v>
      </c>
      <c r="E305" s="161"/>
      <c r="F305" s="201">
        <v>1.0501</v>
      </c>
      <c r="G305" s="180">
        <v>-1.77</v>
      </c>
    </row>
    <row r="306" spans="1:7" ht="12.75">
      <c r="A306" s="178" t="s">
        <v>47</v>
      </c>
      <c r="B306" s="179">
        <v>43950</v>
      </c>
      <c r="C306" s="170" t="s">
        <v>46</v>
      </c>
      <c r="D306" s="180">
        <v>12.12</v>
      </c>
      <c r="E306" s="161"/>
      <c r="F306" s="201">
        <v>1.1001</v>
      </c>
      <c r="G306" s="180">
        <v>-3.38</v>
      </c>
    </row>
    <row r="307" spans="1:7" ht="12.75">
      <c r="A307" s="178" t="s">
        <v>47</v>
      </c>
      <c r="B307" s="179">
        <v>47950</v>
      </c>
      <c r="C307" s="170" t="s">
        <v>46</v>
      </c>
      <c r="D307" s="180">
        <v>9.4</v>
      </c>
      <c r="E307" s="161"/>
      <c r="F307" s="201">
        <v>1.2003</v>
      </c>
      <c r="G307" s="180">
        <v>-6.1</v>
      </c>
    </row>
    <row r="308" spans="1:7" ht="13.5" thickBot="1">
      <c r="A308" s="178" t="s">
        <v>48</v>
      </c>
      <c r="B308" s="179">
        <v>51950</v>
      </c>
      <c r="C308" s="170" t="s">
        <v>46</v>
      </c>
      <c r="D308" s="180">
        <v>7.32</v>
      </c>
      <c r="E308" s="161"/>
      <c r="F308" s="202">
        <v>1.3004</v>
      </c>
      <c r="G308" s="199">
        <v>-8.18</v>
      </c>
    </row>
    <row r="309" spans="1:7" ht="12.75">
      <c r="A309" s="173" t="s">
        <v>49</v>
      </c>
      <c r="B309" s="170">
        <v>39950</v>
      </c>
      <c r="C309" s="171"/>
      <c r="D309" s="185"/>
      <c r="E309" s="161"/>
      <c r="F309" s="168"/>
      <c r="G309" s="186">
        <v>22.19</v>
      </c>
    </row>
    <row r="310" spans="1:7" ht="12.75">
      <c r="A310" s="173" t="s">
        <v>50</v>
      </c>
      <c r="B310" s="187">
        <v>15.5</v>
      </c>
      <c r="C310" s="171"/>
      <c r="D310" s="185"/>
      <c r="E310" s="161"/>
      <c r="F310" s="168"/>
      <c r="G310" s="161"/>
    </row>
    <row r="311" spans="1:7" ht="12.75">
      <c r="A311" s="173" t="s">
        <v>51</v>
      </c>
      <c r="B311" s="187">
        <v>65</v>
      </c>
      <c r="C311" s="171"/>
      <c r="D311" s="185"/>
      <c r="E311" s="161"/>
      <c r="F311" s="168"/>
      <c r="G311" s="161"/>
    </row>
    <row r="312" spans="1:7" ht="13.5" thickBot="1">
      <c r="A312" s="188" t="s">
        <v>52</v>
      </c>
      <c r="B312" s="189">
        <v>10</v>
      </c>
      <c r="C312" s="190"/>
      <c r="D312" s="191"/>
      <c r="E312" s="161"/>
      <c r="F312" s="168"/>
      <c r="G312" s="168"/>
    </row>
    <row r="313" spans="1:7" ht="13.5" thickBot="1">
      <c r="A313" s="162"/>
      <c r="B313" s="192"/>
      <c r="C313" s="162"/>
      <c r="D313" s="163"/>
      <c r="E313" s="168"/>
      <c r="F313" s="168"/>
      <c r="G313" s="168"/>
    </row>
    <row r="314" spans="1:7" ht="12.75">
      <c r="A314" s="164" t="s">
        <v>41</v>
      </c>
      <c r="B314" s="165">
        <v>41563</v>
      </c>
      <c r="C314" s="166"/>
      <c r="D314" s="167"/>
      <c r="E314" s="168"/>
      <c r="F314" s="168"/>
      <c r="G314" s="168"/>
    </row>
    <row r="315" spans="1:7" ht="13.5" thickBot="1">
      <c r="A315" s="169" t="s">
        <v>0</v>
      </c>
      <c r="B315" s="170" t="s">
        <v>38</v>
      </c>
      <c r="C315" s="171"/>
      <c r="D315" s="172"/>
      <c r="E315" s="168"/>
      <c r="F315" s="168"/>
      <c r="G315" s="168"/>
    </row>
    <row r="316" spans="1:7" ht="13.5" thickBot="1">
      <c r="A316" s="173" t="s">
        <v>42</v>
      </c>
      <c r="B316" s="174">
        <v>41718</v>
      </c>
      <c r="C316" s="171"/>
      <c r="D316" s="175"/>
      <c r="E316" s="161"/>
      <c r="F316" s="176" t="s">
        <v>43</v>
      </c>
      <c r="G316" s="177" t="s">
        <v>44</v>
      </c>
    </row>
    <row r="317" spans="1:7" ht="12.75">
      <c r="A317" s="178" t="s">
        <v>45</v>
      </c>
      <c r="B317" s="179">
        <v>28150</v>
      </c>
      <c r="C317" s="170" t="s">
        <v>46</v>
      </c>
      <c r="D317" s="180">
        <v>27.02</v>
      </c>
      <c r="E317" s="161"/>
      <c r="F317" s="200">
        <v>0.7002</v>
      </c>
      <c r="G317" s="198">
        <v>10.52</v>
      </c>
    </row>
    <row r="318" spans="1:7" ht="12.75">
      <c r="A318" s="178" t="s">
        <v>47</v>
      </c>
      <c r="B318" s="179">
        <v>32150</v>
      </c>
      <c r="C318" s="170" t="s">
        <v>46</v>
      </c>
      <c r="D318" s="180">
        <v>23.06</v>
      </c>
      <c r="E318" s="161"/>
      <c r="F318" s="201">
        <v>0.7998</v>
      </c>
      <c r="G318" s="180">
        <v>6.56</v>
      </c>
    </row>
    <row r="319" spans="1:7" ht="12.75">
      <c r="A319" s="178" t="s">
        <v>47</v>
      </c>
      <c r="B319" s="179">
        <v>36200</v>
      </c>
      <c r="C319" s="170" t="s">
        <v>46</v>
      </c>
      <c r="D319" s="180">
        <v>19.52</v>
      </c>
      <c r="E319" s="161"/>
      <c r="F319" s="201">
        <v>0.9005</v>
      </c>
      <c r="G319" s="180">
        <v>3.02</v>
      </c>
    </row>
    <row r="320" spans="1:7" ht="12.75">
      <c r="A320" s="178" t="s">
        <v>47</v>
      </c>
      <c r="B320" s="179">
        <v>38200</v>
      </c>
      <c r="C320" s="170" t="s">
        <v>46</v>
      </c>
      <c r="D320" s="180">
        <v>17.95</v>
      </c>
      <c r="E320" s="161"/>
      <c r="F320" s="201">
        <v>0.9502</v>
      </c>
      <c r="G320" s="180">
        <v>1.45</v>
      </c>
    </row>
    <row r="321" spans="1:7" ht="12.75">
      <c r="A321" s="178" t="s">
        <v>47</v>
      </c>
      <c r="B321" s="179">
        <v>40200</v>
      </c>
      <c r="C321" s="170" t="s">
        <v>46</v>
      </c>
      <c r="D321" s="180">
        <v>16.5</v>
      </c>
      <c r="E321" s="161"/>
      <c r="F321" s="201">
        <v>1</v>
      </c>
      <c r="G321" s="180">
        <v>0</v>
      </c>
    </row>
    <row r="322" spans="1:7" ht="12.75">
      <c r="A322" s="178" t="s">
        <v>47</v>
      </c>
      <c r="B322" s="179">
        <v>42200</v>
      </c>
      <c r="C322" s="170" t="s">
        <v>46</v>
      </c>
      <c r="D322" s="180">
        <v>15.17</v>
      </c>
      <c r="E322" s="161"/>
      <c r="F322" s="201">
        <v>1.0498</v>
      </c>
      <c r="G322" s="180">
        <v>-1.33</v>
      </c>
    </row>
    <row r="323" spans="1:7" ht="12.75">
      <c r="A323" s="178" t="s">
        <v>47</v>
      </c>
      <c r="B323" s="179">
        <v>44200</v>
      </c>
      <c r="C323" s="170" t="s">
        <v>46</v>
      </c>
      <c r="D323" s="180">
        <v>13.95</v>
      </c>
      <c r="E323" s="161"/>
      <c r="F323" s="201">
        <v>1.0995</v>
      </c>
      <c r="G323" s="180">
        <v>-2.55</v>
      </c>
    </row>
    <row r="324" spans="1:7" ht="12.75">
      <c r="A324" s="178" t="s">
        <v>47</v>
      </c>
      <c r="B324" s="179">
        <v>48250</v>
      </c>
      <c r="C324" s="170" t="s">
        <v>46</v>
      </c>
      <c r="D324" s="180">
        <v>11.85</v>
      </c>
      <c r="E324" s="161"/>
      <c r="F324" s="201">
        <v>1.2002</v>
      </c>
      <c r="G324" s="180">
        <v>-4.65</v>
      </c>
    </row>
    <row r="325" spans="1:7" ht="13.5" thickBot="1">
      <c r="A325" s="178" t="s">
        <v>48</v>
      </c>
      <c r="B325" s="179">
        <v>52250</v>
      </c>
      <c r="C325" s="170" t="s">
        <v>46</v>
      </c>
      <c r="D325" s="180">
        <v>10.25</v>
      </c>
      <c r="E325" s="161"/>
      <c r="F325" s="202">
        <v>1.2998</v>
      </c>
      <c r="G325" s="199">
        <v>-6.25</v>
      </c>
    </row>
    <row r="326" spans="1:7" ht="12.75">
      <c r="A326" s="173" t="s">
        <v>49</v>
      </c>
      <c r="B326" s="170">
        <v>40200</v>
      </c>
      <c r="C326" s="171"/>
      <c r="D326" s="185"/>
      <c r="E326" s="161"/>
      <c r="F326" s="168"/>
      <c r="G326" s="186">
        <v>16.77</v>
      </c>
    </row>
    <row r="327" spans="1:7" ht="12.75">
      <c r="A327" s="173" t="s">
        <v>50</v>
      </c>
      <c r="B327" s="187">
        <v>16.5</v>
      </c>
      <c r="C327" s="171"/>
      <c r="D327" s="185"/>
      <c r="E327" s="161"/>
      <c r="F327" s="168"/>
      <c r="G327" s="168"/>
    </row>
    <row r="328" spans="1:7" ht="12.75">
      <c r="A328" s="173" t="s">
        <v>51</v>
      </c>
      <c r="B328" s="187">
        <v>65</v>
      </c>
      <c r="C328" s="171"/>
      <c r="D328" s="185"/>
      <c r="E328" s="161"/>
      <c r="F328" s="168"/>
      <c r="G328" s="168"/>
    </row>
    <row r="329" spans="1:7" ht="13.5" thickBot="1">
      <c r="A329" s="188" t="s">
        <v>52</v>
      </c>
      <c r="B329" s="189">
        <v>10</v>
      </c>
      <c r="C329" s="190"/>
      <c r="D329" s="191"/>
      <c r="E329" s="161"/>
      <c r="F329" s="168"/>
      <c r="G329" s="168"/>
    </row>
    <row r="330" ht="13.5" thickBot="1"/>
    <row r="331" spans="1:7" ht="12.75">
      <c r="A331" s="164" t="s">
        <v>41</v>
      </c>
      <c r="B331" s="165">
        <v>41563</v>
      </c>
      <c r="C331" s="166"/>
      <c r="D331" s="167"/>
      <c r="E331" s="168"/>
      <c r="F331" s="168"/>
      <c r="G331" s="168"/>
    </row>
    <row r="332" spans="1:7" ht="13.5" thickBot="1">
      <c r="A332" s="169" t="s">
        <v>0</v>
      </c>
      <c r="B332" s="170" t="s">
        <v>37</v>
      </c>
      <c r="C332" s="171"/>
      <c r="D332" s="172"/>
      <c r="E332" s="168"/>
      <c r="F332" s="168"/>
      <c r="G332" s="168"/>
    </row>
    <row r="333" spans="1:7" ht="13.5" thickBot="1">
      <c r="A333" s="173" t="s">
        <v>42</v>
      </c>
      <c r="B333" s="174">
        <v>41627</v>
      </c>
      <c r="C333" s="171"/>
      <c r="D333" s="175"/>
      <c r="E333" s="168"/>
      <c r="F333" s="176" t="s">
        <v>43</v>
      </c>
      <c r="G333" s="177" t="s">
        <v>44</v>
      </c>
    </row>
    <row r="334" spans="1:7" ht="13.5" thickBot="1">
      <c r="A334" s="178" t="s">
        <v>45</v>
      </c>
      <c r="B334" s="179">
        <v>38150</v>
      </c>
      <c r="C334" s="170" t="s">
        <v>46</v>
      </c>
      <c r="D334" s="180">
        <v>25.7</v>
      </c>
      <c r="E334" s="181"/>
      <c r="F334" s="183">
        <v>0.7</v>
      </c>
      <c r="G334" s="193">
        <v>12.7</v>
      </c>
    </row>
    <row r="335" spans="1:7" ht="13.5" thickBot="1">
      <c r="A335" s="178" t="s">
        <v>47</v>
      </c>
      <c r="B335" s="179">
        <v>43600</v>
      </c>
      <c r="C335" s="170" t="s">
        <v>46</v>
      </c>
      <c r="D335" s="180">
        <v>21.03</v>
      </c>
      <c r="E335" s="182"/>
      <c r="F335" s="183">
        <v>0.8</v>
      </c>
      <c r="G335" s="193">
        <v>8.03</v>
      </c>
    </row>
    <row r="336" spans="1:7" ht="13.5" thickBot="1">
      <c r="A336" s="178" t="s">
        <v>47</v>
      </c>
      <c r="B336" s="179">
        <v>49050</v>
      </c>
      <c r="C336" s="170" t="s">
        <v>46</v>
      </c>
      <c r="D336" s="180">
        <v>16.76</v>
      </c>
      <c r="E336" s="182"/>
      <c r="F336" s="183">
        <v>0.9</v>
      </c>
      <c r="G336" s="193">
        <v>3.76</v>
      </c>
    </row>
    <row r="337" spans="1:7" ht="13.5" thickBot="1">
      <c r="A337" s="178" t="s">
        <v>47</v>
      </c>
      <c r="B337" s="179">
        <v>51750</v>
      </c>
      <c r="C337" s="170" t="s">
        <v>46</v>
      </c>
      <c r="D337" s="180">
        <v>14.81</v>
      </c>
      <c r="E337" s="182"/>
      <c r="F337" s="183">
        <v>0.9495</v>
      </c>
      <c r="G337" s="193">
        <v>1.81</v>
      </c>
    </row>
    <row r="338" spans="1:7" ht="13.5" thickBot="1">
      <c r="A338" s="178" t="s">
        <v>47</v>
      </c>
      <c r="B338" s="179">
        <v>54500</v>
      </c>
      <c r="C338" s="170" t="s">
        <v>46</v>
      </c>
      <c r="D338" s="180">
        <v>13</v>
      </c>
      <c r="E338" s="182"/>
      <c r="F338" s="183">
        <v>1</v>
      </c>
      <c r="G338" s="193">
        <v>0</v>
      </c>
    </row>
    <row r="339" spans="1:7" ht="13.5" thickBot="1">
      <c r="A339" s="178" t="s">
        <v>47</v>
      </c>
      <c r="B339" s="179">
        <v>57200</v>
      </c>
      <c r="C339" s="170" t="s">
        <v>46</v>
      </c>
      <c r="D339" s="180">
        <v>11.39</v>
      </c>
      <c r="E339" s="182"/>
      <c r="F339" s="183">
        <v>1.0495</v>
      </c>
      <c r="G339" s="193">
        <v>-1.61</v>
      </c>
    </row>
    <row r="340" spans="1:7" ht="13.5" thickBot="1">
      <c r="A340" s="178" t="s">
        <v>47</v>
      </c>
      <c r="B340" s="179">
        <v>59950</v>
      </c>
      <c r="C340" s="170" t="s">
        <v>46</v>
      </c>
      <c r="D340" s="180">
        <v>10.16</v>
      </c>
      <c r="E340" s="182"/>
      <c r="F340" s="183">
        <v>1.1</v>
      </c>
      <c r="G340" s="193">
        <v>-2.84</v>
      </c>
    </row>
    <row r="341" spans="1:7" ht="13.5" thickBot="1">
      <c r="A341" s="178" t="s">
        <v>47</v>
      </c>
      <c r="B341" s="179">
        <v>65400</v>
      </c>
      <c r="C341" s="170" t="s">
        <v>46</v>
      </c>
      <c r="D341" s="180">
        <v>8.89</v>
      </c>
      <c r="E341" s="182"/>
      <c r="F341" s="183">
        <v>1.2</v>
      </c>
      <c r="G341" s="193">
        <v>-4.11</v>
      </c>
    </row>
    <row r="342" spans="1:7" ht="13.5" thickBot="1">
      <c r="A342" s="178" t="s">
        <v>48</v>
      </c>
      <c r="B342" s="179">
        <v>70850</v>
      </c>
      <c r="C342" s="170" t="s">
        <v>46</v>
      </c>
      <c r="D342" s="180">
        <v>8.3</v>
      </c>
      <c r="E342" s="184"/>
      <c r="F342" s="183">
        <v>1.3</v>
      </c>
      <c r="G342" s="197">
        <v>-4.7</v>
      </c>
    </row>
    <row r="343" spans="1:7" ht="12.75">
      <c r="A343" s="173" t="s">
        <v>49</v>
      </c>
      <c r="B343" s="170">
        <v>54500</v>
      </c>
      <c r="C343" s="171"/>
      <c r="D343" s="185"/>
      <c r="E343" s="168"/>
      <c r="F343" s="168"/>
      <c r="G343" s="186">
        <v>17.4</v>
      </c>
    </row>
    <row r="344" spans="1:7" ht="12.75">
      <c r="A344" s="173" t="s">
        <v>50</v>
      </c>
      <c r="B344" s="187">
        <v>13</v>
      </c>
      <c r="C344" s="171"/>
      <c r="D344" s="185"/>
      <c r="E344" s="168"/>
      <c r="F344" s="168"/>
      <c r="G344" s="168"/>
    </row>
    <row r="345" spans="1:7" ht="12.75">
      <c r="A345" s="173" t="s">
        <v>51</v>
      </c>
      <c r="B345" s="187">
        <v>65</v>
      </c>
      <c r="C345" s="171"/>
      <c r="D345" s="185"/>
      <c r="E345" s="168"/>
      <c r="F345" s="168"/>
      <c r="G345" s="168"/>
    </row>
    <row r="346" spans="1:7" ht="13.5" thickBot="1">
      <c r="A346" s="188" t="s">
        <v>52</v>
      </c>
      <c r="B346" s="189">
        <v>10</v>
      </c>
      <c r="C346" s="190"/>
      <c r="D346" s="191"/>
      <c r="E346" s="168"/>
      <c r="F346" s="168"/>
      <c r="G346" s="168"/>
    </row>
    <row r="347" spans="1:7" ht="13.5" thickBot="1">
      <c r="A347" s="162"/>
      <c r="B347" s="192"/>
      <c r="C347" s="162"/>
      <c r="D347" s="163"/>
      <c r="E347" s="168"/>
      <c r="F347" s="168"/>
      <c r="G347" s="168"/>
    </row>
    <row r="348" spans="1:7" ht="12.75">
      <c r="A348" s="164" t="s">
        <v>41</v>
      </c>
      <c r="B348" s="165">
        <v>41563</v>
      </c>
      <c r="C348" s="166"/>
      <c r="D348" s="167"/>
      <c r="E348" s="168"/>
      <c r="F348" s="168"/>
      <c r="G348" s="168"/>
    </row>
    <row r="349" spans="1:7" ht="13.5" thickBot="1">
      <c r="A349" s="169" t="s">
        <v>0</v>
      </c>
      <c r="B349" s="170" t="s">
        <v>37</v>
      </c>
      <c r="C349" s="171"/>
      <c r="D349" s="172"/>
      <c r="E349" s="168"/>
      <c r="F349" s="168"/>
      <c r="G349" s="168"/>
    </row>
    <row r="350" spans="1:7" ht="13.5" thickBot="1">
      <c r="A350" s="173" t="s">
        <v>42</v>
      </c>
      <c r="B350" s="174">
        <v>41718</v>
      </c>
      <c r="C350" s="171"/>
      <c r="D350" s="175"/>
      <c r="E350" s="168"/>
      <c r="F350" s="176" t="s">
        <v>43</v>
      </c>
      <c r="G350" s="177" t="s">
        <v>44</v>
      </c>
    </row>
    <row r="351" spans="1:7" ht="13.5" thickBot="1">
      <c r="A351" s="178" t="s">
        <v>45</v>
      </c>
      <c r="B351" s="179">
        <v>38500</v>
      </c>
      <c r="C351" s="170" t="s">
        <v>46</v>
      </c>
      <c r="D351" s="180">
        <v>26.7</v>
      </c>
      <c r="E351" s="181"/>
      <c r="F351" s="183">
        <v>0.6994</v>
      </c>
      <c r="G351" s="193">
        <v>12.7</v>
      </c>
    </row>
    <row r="352" spans="1:7" ht="13.5" thickBot="1">
      <c r="A352" s="178" t="s">
        <v>47</v>
      </c>
      <c r="B352" s="179">
        <v>44000</v>
      </c>
      <c r="C352" s="170" t="s">
        <v>46</v>
      </c>
      <c r="D352" s="180">
        <v>22.03</v>
      </c>
      <c r="E352" s="182"/>
      <c r="F352" s="183">
        <v>0.7993</v>
      </c>
      <c r="G352" s="193">
        <v>8.03</v>
      </c>
    </row>
    <row r="353" spans="1:7" ht="13.5" thickBot="1">
      <c r="A353" s="178" t="s">
        <v>47</v>
      </c>
      <c r="B353" s="179">
        <v>49500</v>
      </c>
      <c r="C353" s="170" t="s">
        <v>46</v>
      </c>
      <c r="D353" s="180">
        <v>17.76</v>
      </c>
      <c r="E353" s="182"/>
      <c r="F353" s="183">
        <v>0.8992</v>
      </c>
      <c r="G353" s="193">
        <v>3.76</v>
      </c>
    </row>
    <row r="354" spans="1:7" ht="13.5" thickBot="1">
      <c r="A354" s="178" t="s">
        <v>47</v>
      </c>
      <c r="B354" s="179">
        <v>52300</v>
      </c>
      <c r="C354" s="170" t="s">
        <v>46</v>
      </c>
      <c r="D354" s="180">
        <v>15.81</v>
      </c>
      <c r="E354" s="182"/>
      <c r="F354" s="183">
        <v>0.95</v>
      </c>
      <c r="G354" s="193">
        <v>1.81</v>
      </c>
    </row>
    <row r="355" spans="1:7" ht="13.5" thickBot="1">
      <c r="A355" s="178" t="s">
        <v>47</v>
      </c>
      <c r="B355" s="179">
        <v>55050</v>
      </c>
      <c r="C355" s="170" t="s">
        <v>46</v>
      </c>
      <c r="D355" s="180">
        <v>14</v>
      </c>
      <c r="E355" s="182"/>
      <c r="F355" s="183">
        <v>1</v>
      </c>
      <c r="G355" s="193">
        <v>0</v>
      </c>
    </row>
    <row r="356" spans="1:7" ht="13.5" thickBot="1">
      <c r="A356" s="178" t="s">
        <v>47</v>
      </c>
      <c r="B356" s="179">
        <v>57800</v>
      </c>
      <c r="C356" s="170" t="s">
        <v>46</v>
      </c>
      <c r="D356" s="180">
        <v>12.39</v>
      </c>
      <c r="E356" s="182"/>
      <c r="F356" s="183">
        <v>1.05</v>
      </c>
      <c r="G356" s="193">
        <v>-1.61</v>
      </c>
    </row>
    <row r="357" spans="1:7" ht="13.5" thickBot="1">
      <c r="A357" s="178" t="s">
        <v>47</v>
      </c>
      <c r="B357" s="179">
        <v>60550</v>
      </c>
      <c r="C357" s="170" t="s">
        <v>46</v>
      </c>
      <c r="D357" s="180">
        <v>11.16</v>
      </c>
      <c r="E357" s="182"/>
      <c r="F357" s="183">
        <v>1.0999</v>
      </c>
      <c r="G357" s="193">
        <v>-2.84</v>
      </c>
    </row>
    <row r="358" spans="1:7" ht="13.5" thickBot="1">
      <c r="A358" s="178" t="s">
        <v>47</v>
      </c>
      <c r="B358" s="179">
        <v>66050</v>
      </c>
      <c r="C358" s="170" t="s">
        <v>46</v>
      </c>
      <c r="D358" s="180">
        <v>9.89</v>
      </c>
      <c r="E358" s="182"/>
      <c r="F358" s="183">
        <v>1.1998</v>
      </c>
      <c r="G358" s="193">
        <v>-4.11</v>
      </c>
    </row>
    <row r="359" spans="1:7" ht="13.5" thickBot="1">
      <c r="A359" s="178" t="s">
        <v>48</v>
      </c>
      <c r="B359" s="179">
        <v>71550</v>
      </c>
      <c r="C359" s="170" t="s">
        <v>46</v>
      </c>
      <c r="D359" s="180">
        <v>9.3</v>
      </c>
      <c r="E359" s="184"/>
      <c r="F359" s="183">
        <v>1.2997</v>
      </c>
      <c r="G359" s="197">
        <v>-4.7</v>
      </c>
    </row>
    <row r="360" spans="1:7" ht="12.75">
      <c r="A360" s="173" t="s">
        <v>49</v>
      </c>
      <c r="B360" s="170">
        <v>55050</v>
      </c>
      <c r="C360" s="171"/>
      <c r="D360" s="185"/>
      <c r="E360" s="168"/>
      <c r="F360" s="168"/>
      <c r="G360" s="186">
        <v>17.4</v>
      </c>
    </row>
    <row r="361" spans="1:7" ht="12.75">
      <c r="A361" s="173" t="s">
        <v>50</v>
      </c>
      <c r="B361" s="187">
        <v>14</v>
      </c>
      <c r="C361" s="171"/>
      <c r="D361" s="185"/>
      <c r="E361" s="168"/>
      <c r="F361" s="168"/>
      <c r="G361" s="168"/>
    </row>
    <row r="362" spans="1:7" ht="12.75">
      <c r="A362" s="173" t="s">
        <v>51</v>
      </c>
      <c r="B362" s="187">
        <v>65</v>
      </c>
      <c r="C362" s="171"/>
      <c r="D362" s="185"/>
      <c r="E362" s="168"/>
      <c r="F362" s="168"/>
      <c r="G362" s="168"/>
    </row>
    <row r="363" spans="1:7" ht="13.5" thickBot="1">
      <c r="A363" s="188" t="s">
        <v>52</v>
      </c>
      <c r="B363" s="189">
        <v>10</v>
      </c>
      <c r="C363" s="190"/>
      <c r="D363" s="191"/>
      <c r="E363" s="168"/>
      <c r="F363" s="168"/>
      <c r="G363" s="168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164" t="s">
        <v>41</v>
      </c>
      <c r="B365" s="165">
        <v>41563</v>
      </c>
      <c r="C365" s="166"/>
      <c r="D365" s="167"/>
      <c r="E365" s="168"/>
      <c r="F365" s="168"/>
      <c r="G365" s="168"/>
    </row>
    <row r="366" spans="1:7" ht="13.5" thickBot="1">
      <c r="A366" s="169" t="s">
        <v>0</v>
      </c>
      <c r="B366" s="170" t="s">
        <v>39</v>
      </c>
      <c r="C366" s="171"/>
      <c r="D366" s="172"/>
      <c r="E366" s="168"/>
      <c r="F366" s="168"/>
      <c r="G366" s="168"/>
    </row>
    <row r="367" spans="1:7" ht="13.5" thickBot="1">
      <c r="A367" s="173" t="s">
        <v>42</v>
      </c>
      <c r="B367" s="174">
        <v>41627</v>
      </c>
      <c r="C367" s="171"/>
      <c r="D367" s="175"/>
      <c r="E367" s="161"/>
      <c r="F367" s="176" t="s">
        <v>43</v>
      </c>
      <c r="G367" s="177" t="s">
        <v>44</v>
      </c>
    </row>
    <row r="368" spans="1:7" ht="12.75">
      <c r="A368" s="178" t="s">
        <v>45</v>
      </c>
      <c r="B368" s="179">
        <v>31200</v>
      </c>
      <c r="C368" s="170" t="s">
        <v>46</v>
      </c>
      <c r="D368" s="180">
        <v>44.02</v>
      </c>
      <c r="E368" s="161"/>
      <c r="F368" s="200">
        <v>0.6996</v>
      </c>
      <c r="G368" s="198">
        <v>14.02</v>
      </c>
    </row>
    <row r="369" spans="1:7" ht="12.75">
      <c r="A369" s="178" t="s">
        <v>47</v>
      </c>
      <c r="B369" s="179">
        <v>35650</v>
      </c>
      <c r="C369" s="170" t="s">
        <v>46</v>
      </c>
      <c r="D369" s="180">
        <v>38.72</v>
      </c>
      <c r="E369" s="161"/>
      <c r="F369" s="201">
        <v>0.7993</v>
      </c>
      <c r="G369" s="180">
        <v>8.72</v>
      </c>
    </row>
    <row r="370" spans="1:7" ht="12.75">
      <c r="A370" s="178" t="s">
        <v>47</v>
      </c>
      <c r="B370" s="179">
        <v>40150</v>
      </c>
      <c r="C370" s="170" t="s">
        <v>46</v>
      </c>
      <c r="D370" s="180">
        <v>34.01</v>
      </c>
      <c r="E370" s="161"/>
      <c r="F370" s="201">
        <v>0.9002</v>
      </c>
      <c r="G370" s="180">
        <v>4.01</v>
      </c>
    </row>
    <row r="371" spans="1:7" ht="12.75">
      <c r="A371" s="178" t="s">
        <v>47</v>
      </c>
      <c r="B371" s="179">
        <v>42350</v>
      </c>
      <c r="C371" s="170" t="s">
        <v>46</v>
      </c>
      <c r="D371" s="180">
        <v>31.95</v>
      </c>
      <c r="E371" s="161"/>
      <c r="F371" s="201">
        <v>0.9496</v>
      </c>
      <c r="G371" s="180">
        <v>1.95</v>
      </c>
    </row>
    <row r="372" spans="1:7" ht="12.75">
      <c r="A372" s="178" t="s">
        <v>47</v>
      </c>
      <c r="B372" s="179">
        <v>44600</v>
      </c>
      <c r="C372" s="170" t="s">
        <v>46</v>
      </c>
      <c r="D372" s="180">
        <v>30</v>
      </c>
      <c r="E372" s="161"/>
      <c r="F372" s="201">
        <v>1</v>
      </c>
      <c r="G372" s="180">
        <v>0</v>
      </c>
    </row>
    <row r="373" spans="1:7" ht="12.75">
      <c r="A373" s="178" t="s">
        <v>47</v>
      </c>
      <c r="B373" s="179">
        <v>46800</v>
      </c>
      <c r="C373" s="170" t="s">
        <v>46</v>
      </c>
      <c r="D373" s="180">
        <v>28.26</v>
      </c>
      <c r="E373" s="161"/>
      <c r="F373" s="201">
        <v>1.0493</v>
      </c>
      <c r="G373" s="180">
        <v>-1.74</v>
      </c>
    </row>
    <row r="374" spans="1:7" ht="12.75">
      <c r="A374" s="178" t="s">
        <v>47</v>
      </c>
      <c r="B374" s="179">
        <v>49050</v>
      </c>
      <c r="C374" s="170" t="s">
        <v>46</v>
      </c>
      <c r="D374" s="180">
        <v>26.64</v>
      </c>
      <c r="E374" s="161"/>
      <c r="F374" s="201">
        <v>1.0998</v>
      </c>
      <c r="G374" s="180">
        <v>-3.36</v>
      </c>
    </row>
    <row r="375" spans="1:7" ht="12.75">
      <c r="A375" s="178" t="s">
        <v>47</v>
      </c>
      <c r="B375" s="179">
        <v>53500</v>
      </c>
      <c r="C375" s="170" t="s">
        <v>46</v>
      </c>
      <c r="D375" s="180">
        <v>23.91</v>
      </c>
      <c r="E375" s="161"/>
      <c r="F375" s="201">
        <v>1.1996</v>
      </c>
      <c r="G375" s="180">
        <v>-6.09</v>
      </c>
    </row>
    <row r="376" spans="1:7" ht="13.5" thickBot="1">
      <c r="A376" s="178" t="s">
        <v>48</v>
      </c>
      <c r="B376" s="179">
        <v>57950</v>
      </c>
      <c r="C376" s="170" t="s">
        <v>46</v>
      </c>
      <c r="D376" s="180">
        <v>21.84</v>
      </c>
      <c r="E376" s="161"/>
      <c r="F376" s="202">
        <v>1.2993</v>
      </c>
      <c r="G376" s="199">
        <v>-8.16</v>
      </c>
    </row>
    <row r="377" spans="1:7" ht="12.75">
      <c r="A377" s="173" t="s">
        <v>49</v>
      </c>
      <c r="B377" s="170">
        <v>44600</v>
      </c>
      <c r="C377" s="171"/>
      <c r="D377" s="185"/>
      <c r="E377" s="161"/>
      <c r="F377" s="168"/>
      <c r="G377" s="186">
        <v>22.18</v>
      </c>
    </row>
    <row r="378" spans="1:7" ht="12.75">
      <c r="A378" s="173" t="s">
        <v>50</v>
      </c>
      <c r="B378" s="187">
        <v>30</v>
      </c>
      <c r="C378" s="171"/>
      <c r="D378" s="185"/>
      <c r="E378" s="161"/>
      <c r="F378" s="168"/>
      <c r="G378" s="168"/>
    </row>
    <row r="379" spans="1:7" ht="12.75">
      <c r="A379" s="173" t="s">
        <v>51</v>
      </c>
      <c r="B379" s="187">
        <v>65</v>
      </c>
      <c r="C379" s="171"/>
      <c r="D379" s="185"/>
      <c r="E379" s="161"/>
      <c r="F379" s="168"/>
      <c r="G379" s="168"/>
    </row>
    <row r="380" spans="1:7" ht="13.5" thickBot="1">
      <c r="A380" s="188" t="s">
        <v>52</v>
      </c>
      <c r="B380" s="189">
        <v>10</v>
      </c>
      <c r="C380" s="190"/>
      <c r="D380" s="191"/>
      <c r="E380" s="161"/>
      <c r="F380" s="168"/>
      <c r="G380" s="168"/>
    </row>
    <row r="381" spans="1:7" ht="13.5" thickBot="1">
      <c r="A381" s="162"/>
      <c r="B381" s="192"/>
      <c r="C381" s="162"/>
      <c r="D381" s="163"/>
      <c r="E381" s="168"/>
      <c r="F381" s="168"/>
      <c r="G381" s="168"/>
    </row>
    <row r="382" spans="1:7" ht="12.75">
      <c r="A382" s="164" t="s">
        <v>41</v>
      </c>
      <c r="B382" s="165">
        <v>41563</v>
      </c>
      <c r="C382" s="166"/>
      <c r="D382" s="167"/>
      <c r="E382" s="168"/>
      <c r="F382" s="168"/>
      <c r="G382" s="168"/>
    </row>
    <row r="383" spans="1:7" ht="13.5" thickBot="1">
      <c r="A383" s="169" t="s">
        <v>0</v>
      </c>
      <c r="B383" s="170" t="s">
        <v>39</v>
      </c>
      <c r="C383" s="171"/>
      <c r="D383" s="172"/>
      <c r="E383" s="168"/>
      <c r="F383" s="168"/>
      <c r="G383" s="168"/>
    </row>
    <row r="384" spans="1:7" ht="13.5" thickBot="1">
      <c r="A384" s="173" t="s">
        <v>42</v>
      </c>
      <c r="B384" s="174">
        <v>41718</v>
      </c>
      <c r="C384" s="171"/>
      <c r="D384" s="175"/>
      <c r="E384" s="161"/>
      <c r="F384" s="176" t="s">
        <v>43</v>
      </c>
      <c r="G384" s="177" t="s">
        <v>44</v>
      </c>
    </row>
    <row r="385" spans="1:7" ht="12.75">
      <c r="A385" s="178" t="s">
        <v>45</v>
      </c>
      <c r="B385" s="179">
        <v>31400</v>
      </c>
      <c r="C385" s="170" t="s">
        <v>46</v>
      </c>
      <c r="D385" s="180">
        <v>40.53</v>
      </c>
      <c r="E385" s="161"/>
      <c r="F385" s="200">
        <v>0.7001</v>
      </c>
      <c r="G385" s="198">
        <v>10.53</v>
      </c>
    </row>
    <row r="386" spans="1:7" ht="12.75">
      <c r="A386" s="178" t="s">
        <v>47</v>
      </c>
      <c r="B386" s="179">
        <v>35900</v>
      </c>
      <c r="C386" s="170" t="s">
        <v>46</v>
      </c>
      <c r="D386" s="180">
        <v>36.53</v>
      </c>
      <c r="E386" s="161"/>
      <c r="F386" s="201">
        <v>0.8004</v>
      </c>
      <c r="G386" s="180">
        <v>6.53</v>
      </c>
    </row>
    <row r="387" spans="1:7" ht="12.75">
      <c r="A387" s="178" t="s">
        <v>47</v>
      </c>
      <c r="B387" s="179">
        <v>40350</v>
      </c>
      <c r="C387" s="170" t="s">
        <v>46</v>
      </c>
      <c r="D387" s="180">
        <v>33.05</v>
      </c>
      <c r="E387" s="161"/>
      <c r="F387" s="201">
        <v>0.8997</v>
      </c>
      <c r="G387" s="180">
        <v>3.05</v>
      </c>
    </row>
    <row r="388" spans="1:7" ht="12.75">
      <c r="A388" s="178" t="s">
        <v>47</v>
      </c>
      <c r="B388" s="179">
        <v>42600</v>
      </c>
      <c r="C388" s="170" t="s">
        <v>46</v>
      </c>
      <c r="D388" s="180">
        <v>31.46</v>
      </c>
      <c r="E388" s="161"/>
      <c r="F388" s="201">
        <v>0.9498</v>
      </c>
      <c r="G388" s="180">
        <v>1.46</v>
      </c>
    </row>
    <row r="389" spans="1:7" ht="12.75">
      <c r="A389" s="178" t="s">
        <v>47</v>
      </c>
      <c r="B389" s="179">
        <v>44850</v>
      </c>
      <c r="C389" s="170" t="s">
        <v>46</v>
      </c>
      <c r="D389" s="180">
        <v>30</v>
      </c>
      <c r="E389" s="161"/>
      <c r="F389" s="201">
        <v>1</v>
      </c>
      <c r="G389" s="180">
        <v>0</v>
      </c>
    </row>
    <row r="390" spans="1:7" ht="12.75">
      <c r="A390" s="178" t="s">
        <v>47</v>
      </c>
      <c r="B390" s="179">
        <v>47100</v>
      </c>
      <c r="C390" s="170" t="s">
        <v>46</v>
      </c>
      <c r="D390" s="180">
        <v>28.66</v>
      </c>
      <c r="E390" s="161"/>
      <c r="F390" s="201">
        <v>1.0502</v>
      </c>
      <c r="G390" s="180">
        <v>-1.34</v>
      </c>
    </row>
    <row r="391" spans="1:7" ht="12.75">
      <c r="A391" s="178" t="s">
        <v>47</v>
      </c>
      <c r="B391" s="179">
        <v>49350</v>
      </c>
      <c r="C391" s="170" t="s">
        <v>46</v>
      </c>
      <c r="D391" s="180">
        <v>27.43</v>
      </c>
      <c r="E391" s="161"/>
      <c r="F391" s="201">
        <v>1.1003</v>
      </c>
      <c r="G391" s="180">
        <v>-2.57</v>
      </c>
    </row>
    <row r="392" spans="1:7" ht="12.75">
      <c r="A392" s="178" t="s">
        <v>47</v>
      </c>
      <c r="B392" s="179">
        <v>53850</v>
      </c>
      <c r="C392" s="170" t="s">
        <v>46</v>
      </c>
      <c r="D392" s="180">
        <v>25.34</v>
      </c>
      <c r="E392" s="161"/>
      <c r="F392" s="201">
        <v>1.2007</v>
      </c>
      <c r="G392" s="180">
        <v>-4.66</v>
      </c>
    </row>
    <row r="393" spans="1:7" ht="13.5" thickBot="1">
      <c r="A393" s="178" t="s">
        <v>48</v>
      </c>
      <c r="B393" s="179">
        <v>58300</v>
      </c>
      <c r="C393" s="170" t="s">
        <v>46</v>
      </c>
      <c r="D393" s="180">
        <v>23.75</v>
      </c>
      <c r="E393" s="161"/>
      <c r="F393" s="202">
        <v>1.2999</v>
      </c>
      <c r="G393" s="199">
        <v>-6.25</v>
      </c>
    </row>
    <row r="394" spans="1:7" ht="12.75">
      <c r="A394" s="173" t="s">
        <v>49</v>
      </c>
      <c r="B394" s="170">
        <v>44850</v>
      </c>
      <c r="C394" s="171"/>
      <c r="D394" s="185"/>
      <c r="E394" s="161"/>
      <c r="F394" s="168"/>
      <c r="G394" s="186">
        <v>16.78</v>
      </c>
    </row>
    <row r="395" spans="1:7" ht="12.75">
      <c r="A395" s="173" t="s">
        <v>50</v>
      </c>
      <c r="B395" s="187">
        <v>30</v>
      </c>
      <c r="C395" s="171"/>
      <c r="D395" s="185"/>
      <c r="E395" s="161"/>
      <c r="F395" s="168"/>
      <c r="G395" s="168"/>
    </row>
    <row r="396" spans="1:7" ht="12.75">
      <c r="A396" s="173" t="s">
        <v>51</v>
      </c>
      <c r="B396" s="187">
        <v>65</v>
      </c>
      <c r="C396" s="171"/>
      <c r="D396" s="185"/>
      <c r="E396" s="161"/>
      <c r="F396" s="168"/>
      <c r="G396" s="168"/>
    </row>
    <row r="397" spans="1:7" ht="13.5" thickBot="1">
      <c r="A397" s="188" t="s">
        <v>52</v>
      </c>
      <c r="B397" s="189">
        <v>10</v>
      </c>
      <c r="C397" s="190"/>
      <c r="D397" s="191"/>
      <c r="E397" s="161"/>
      <c r="F397" s="168"/>
      <c r="G397" s="168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59">
        <v>41445</v>
      </c>
      <c r="B1" s="160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157">
        <v>41536</v>
      </c>
      <c r="B2" s="158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157">
        <v>41627</v>
      </c>
      <c r="B3" s="158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157">
        <v>41718</v>
      </c>
      <c r="B4" s="158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157">
        <v>41809</v>
      </c>
      <c r="B5" s="158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157">
        <v>41900</v>
      </c>
      <c r="B6" s="158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157">
        <v>41991</v>
      </c>
      <c r="B7" s="158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157">
        <v>42173</v>
      </c>
      <c r="B8" s="158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157">
        <v>42719</v>
      </c>
      <c r="B9" s="158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2013-10-16T10:35:46Z</dcterms:modified>
  <cp:category/>
  <cp:version/>
  <cp:contentType/>
  <cp:contentStatus/>
</cp:coreProperties>
</file>